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codeName="ThisWorkbook" defaultThemeVersion="124226"/>
  <xr:revisionPtr revIDLastSave="0" documentId="8_{E02BFCCC-0922-44C9-BFB0-10BC97E9CB79}" xr6:coauthVersionLast="47" xr6:coauthVersionMax="47" xr10:uidLastSave="{00000000-0000-0000-0000-000000000000}"/>
  <bookViews>
    <workbookView xWindow="465" yWindow="2010" windowWidth="27705" windowHeight="11835" xr2:uid="{00000000-000D-0000-FFFF-FFFF00000000}"/>
  </bookViews>
  <sheets>
    <sheet name="KERS NH" sheetId="9" r:id="rId1"/>
    <sheet name="KERS Haz" sheetId="10" r:id="rId2"/>
    <sheet name="KERS NH Prop Share" sheetId="7" r:id="rId3"/>
    <sheet name="KERS NH Contributions" sheetId="13" r:id="rId4"/>
  </sheets>
  <definedNames>
    <definedName name="_xlnm._FilterDatabase" localSheetId="1" hidden="1">'KERS Haz'!$A$12:$PZ$12</definedName>
    <definedName name="_xlnm._FilterDatabase" localSheetId="0" hidden="1">'KERS NH'!$A$12:$PZ$12</definedName>
    <definedName name="_xlnm._FilterDatabase" localSheetId="3" hidden="1">'KERS NH Contributions'!$A$48:$OG$48</definedName>
    <definedName name="_xlnm._FilterDatabase" localSheetId="2" hidden="1">'KERS NH Prop Share'!$A$50:$OF$50</definedName>
    <definedName name="_xlnm.Print_Area" localSheetId="1">'KERS Haz'!$A$4:$AC$34</definedName>
    <definedName name="_xlnm.Print_Area" localSheetId="0">'KERS NH'!$A$4:$AC$397</definedName>
    <definedName name="_xlnm.Print_Area" localSheetId="3">'KERS NH Contributions'!$A$4:$G$375</definedName>
    <definedName name="_xlnm.Print_Area" localSheetId="2">'KERS NH Prop Share'!$A$4:$F$373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1" i="13" l="1"/>
  <c r="G363" i="13" s="1"/>
  <c r="F361" i="13"/>
  <c r="F363" i="13" s="1"/>
  <c r="E361" i="13"/>
  <c r="E363" i="13" s="1"/>
  <c r="D361" i="13"/>
  <c r="D363" i="13" s="1"/>
  <c r="C361" i="13"/>
  <c r="C363" i="13" s="1"/>
  <c r="G181" i="13"/>
  <c r="F181" i="13"/>
  <c r="E181" i="13"/>
  <c r="D181" i="13"/>
  <c r="C181" i="13"/>
  <c r="G47" i="13"/>
  <c r="F47" i="13"/>
  <c r="E47" i="13"/>
  <c r="D47" i="13"/>
  <c r="C47" i="13"/>
  <c r="G14" i="13"/>
  <c r="F14" i="13"/>
  <c r="E14" i="13"/>
  <c r="D14" i="13"/>
  <c r="C14" i="13"/>
  <c r="F361" i="7" l="1"/>
  <c r="E361" i="7"/>
  <c r="D361" i="7"/>
  <c r="C361" i="7"/>
  <c r="F181" i="7"/>
  <c r="E181" i="7"/>
  <c r="D181" i="7"/>
  <c r="F47" i="7"/>
  <c r="E47" i="7"/>
  <c r="D47" i="7"/>
  <c r="F14" i="7"/>
  <c r="E14" i="7"/>
  <c r="D14" i="7"/>
  <c r="AB397" i="9"/>
  <c r="AC397" i="9"/>
  <c r="C181" i="7" l="1"/>
  <c r="A368" i="7" s="1"/>
  <c r="C47" i="7"/>
  <c r="C14" i="7"/>
  <c r="B9" i="7"/>
  <c r="C9" i="7" s="1"/>
  <c r="D9" i="7" s="1"/>
  <c r="E9" i="7" s="1"/>
  <c r="F9" i="7" s="1"/>
  <c r="C363" i="7" l="1"/>
  <c r="A370" i="7" s="1"/>
  <c r="D363" i="7"/>
  <c r="E363" i="7"/>
  <c r="A368" i="13"/>
  <c r="AC34" i="10" l="1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<sst xmlns="http://schemas.openxmlformats.org/spreadsheetml/2006/main" count="1517" uniqueCount="527">
  <si>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</si>
  <si>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</si>
  <si>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</si>
  <si>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</si>
  <si>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</si>
  <si>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</si>
  <si>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</si>
  <si>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</si>
  <si>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</si>
  <si>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</si>
  <si>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</si>
  <si>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</si>
  <si>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</si>
  <si>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</si>
  <si>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</si>
  <si>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</si>
  <si>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</si>
  <si>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</si>
  <si>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</si>
  <si>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</si>
  <si>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</si>
  <si>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</si>
  <si>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</si>
  <si>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</si>
  <si>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</si>
  <si>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</si>
  <si>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</si>
  <si>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</si>
  <si>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</si>
  <si>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</si>
  <si>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</si>
  <si>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</si>
  <si>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</si>
  <si>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</si>
  <si>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</si>
  <si>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</si>
  <si>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</si>
  <si>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</si>
  <si>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</si>
  <si>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</si>
  <si>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</si>
  <si>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</si>
  <si>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</si>
  <si>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</si>
  <si>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</si>
  <si>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</si>
  <si>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</si>
  <si>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</si>
  <si>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</si>
  <si>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</si>
  <si>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</si>
  <si>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</si>
  <si>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</si>
  <si>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</si>
  <si>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</si>
  <si>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</si>
  <si>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</si>
  <si>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</si>
  <si>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</si>
  <si>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</si>
  <si>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</si>
  <si>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</si>
  <si>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</si>
  <si>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</si>
  <si>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</si>
  <si>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</si>
  <si>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</si>
  <si>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</si>
  <si>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</si>
  <si>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</si>
  <si>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</si>
  <si>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</si>
  <si>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</si>
  <si>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</si>
  <si>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</si>
  <si>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</si>
  <si>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</si>
  <si>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</si>
  <si>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</si>
  <si>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</si>
  <si>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</si>
  <si>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</si>
  <si>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</si>
  <si>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</si>
  <si>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</si>
  <si>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</si>
  <si>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</si>
  <si>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</si>
  <si>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</si>
  <si>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</si>
  <si>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</si>
  <si>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</si>
  <si>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</si>
  <si>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</si>
  <si>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</si>
  <si>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</si>
  <si>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</si>
  <si>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</si>
  <si>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</si>
  <si>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</si>
  <si>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</si>
  <si>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</si>
  <si>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W018</t>
  </si>
  <si>
    <t>W058</t>
  </si>
  <si>
    <t>W061</t>
  </si>
  <si>
    <t>W092</t>
  </si>
  <si>
    <t>W099</t>
  </si>
  <si>
    <t>W105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</si>
  <si>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</si>
  <si>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</si>
  <si>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</si>
  <si>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</si>
  <si>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</si>
  <si>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</si>
  <si>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</si>
  <si>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</si>
  <si>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</si>
  <si>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</si>
  <si>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</si>
  <si>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</si>
  <si>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</si>
  <si>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</si>
  <si>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</si>
  <si>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</si>
  <si>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</si>
  <si>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</si>
  <si>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</si>
  <si>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</si>
  <si>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</si>
  <si>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BRECKINRIDGE CO ATTORNEY</t>
  </si>
  <si>
    <t>ANDERSON COUNTY ATTORNEY</t>
  </si>
  <si>
    <t>BOYLE COUNTY ATTORNEY</t>
  </si>
  <si>
    <t>BULLITT COUNTY ATTORNEY</t>
  </si>
  <si>
    <t>CALLOWAY COUNTY ATTORNEY</t>
  </si>
  <si>
    <t>CARROLL COUNTY ATTORNEY</t>
  </si>
  <si>
    <t>CHILD SUPPORT ENCORCEMENT</t>
  </si>
  <si>
    <t>CHRISTIAN COUNTY ATTORNEY</t>
  </si>
  <si>
    <t>CRITTENDEN CO ATTORNEY</t>
  </si>
  <si>
    <t>EDMONSON COUNTY ATTORNEY</t>
  </si>
  <si>
    <t>GALLATIN COUNTY ATTORNEY</t>
  </si>
  <si>
    <t>GRANT COUNTY CHILD SUPPOR</t>
  </si>
  <si>
    <t>JACKSON COUNTY ATTORNEY</t>
  </si>
  <si>
    <t>JEFFERSON CO ATTORNEY</t>
  </si>
  <si>
    <t>KNOTT COUNTY ATTORNEY</t>
  </si>
  <si>
    <t>KNOX COUNTY ATTORNEY</t>
  </si>
  <si>
    <t>LAUREL COUNTY ATTORNEY</t>
  </si>
  <si>
    <t>LOGAN COUNTY ATTORNEY</t>
  </si>
  <si>
    <t>MCCRACKEN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</si>
  <si>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</si>
  <si>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</si>
  <si>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</si>
  <si>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</si>
  <si>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</si>
  <si>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</si>
  <si>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OHIO COUNTY ATTORNEY</t>
  </si>
  <si>
    <t>PENDLETON COUNTY ATTORNEY</t>
  </si>
  <si>
    <t>POWELL COUNTY ATTORNEY</t>
  </si>
  <si>
    <t>ROWAN COUNTY ATTORNEY</t>
  </si>
  <si>
    <t>SCOTT COUNTY ATTORNEY</t>
  </si>
  <si>
    <t>SHELBY COUNTY ATTORNEY</t>
  </si>
  <si>
    <t>SIMPSON COUNTY ATTORNEY</t>
  </si>
  <si>
    <t>TODD COUNTY ATTORNEY</t>
  </si>
  <si>
    <t>UNION COUNTY ATTORNEY</t>
  </si>
  <si>
    <t>WHITLEY COUNTY ATTORNEY</t>
  </si>
  <si>
    <t>FAYETTE CO ATTORNEY OFF</t>
  </si>
  <si>
    <t>KENTON COUNTY ATTORNEY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</si>
  <si>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</si>
  <si>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</si>
  <si>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</si>
  <si>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</si>
  <si>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</si>
  <si>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</si>
  <si>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</si>
  <si>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</si>
  <si>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</si>
  <si>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</si>
  <si>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</si>
  <si>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</si>
  <si>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</si>
  <si>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BLUEGRASS RAPE CRISIS CTR</t>
  </si>
  <si>
    <t>NURSING HOME OMBUDSMAN</t>
  </si>
  <si>
    <t>KASAP</t>
  </si>
  <si>
    <t>KDVA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</si>
  <si>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</si>
  <si>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</si>
  <si>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</si>
  <si>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</si>
  <si>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</si>
  <si>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</si>
  <si>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</si>
  <si>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</si>
  <si>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</si>
  <si>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</si>
  <si>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</si>
  <si>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</si>
  <si>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</si>
  <si>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</si>
  <si>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</si>
  <si>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</si>
  <si>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</si>
  <si>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</si>
  <si>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</si>
  <si>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</si>
  <si>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</si>
  <si>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</si>
  <si>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</si>
  <si>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</si>
  <si>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</si>
  <si>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</si>
  <si>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</si>
  <si>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</si>
  <si>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</si>
  <si>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</si>
  <si>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</si>
  <si>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</si>
  <si>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</si>
  <si>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</si>
  <si>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</si>
  <si>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</si>
  <si>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</si>
  <si>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</si>
  <si>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</si>
  <si>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</si>
  <si>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</si>
  <si>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</si>
  <si>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</si>
  <si>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</si>
  <si>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</si>
  <si>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</si>
  <si>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</si>
  <si>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</si>
  <si>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</si>
  <si>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</si>
  <si>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</si>
  <si>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</si>
  <si>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</si>
  <si>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</si>
  <si>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</si>
  <si>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</si>
  <si>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</si>
  <si>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</si>
  <si>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</si>
  <si>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</si>
  <si>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</si>
  <si>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</si>
  <si>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</si>
  <si>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</si>
  <si>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</si>
  <si>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</si>
  <si>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</si>
  <si>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</si>
  <si>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</si>
  <si>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</si>
  <si>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</si>
  <si>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</si>
  <si>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</si>
  <si>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</si>
  <si>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</si>
  <si>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</si>
  <si>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</si>
  <si>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</si>
  <si>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</si>
  <si>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</si>
  <si>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</si>
  <si>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</si>
  <si>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</si>
  <si>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</si>
  <si>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</si>
  <si>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</si>
  <si>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</si>
  <si>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</si>
  <si>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</si>
  <si>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</si>
  <si>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</si>
  <si>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</si>
  <si>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</si>
  <si>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</si>
  <si>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</si>
  <si>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</si>
  <si>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</si>
  <si>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</si>
  <si>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</si>
  <si>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</si>
  <si>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</si>
  <si>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</si>
  <si>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</si>
  <si>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</si>
  <si>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</si>
  <si>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</si>
  <si>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</si>
  <si>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</si>
  <si>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</si>
  <si>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</si>
  <si>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</si>
  <si>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</si>
  <si>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</si>
  <si>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</si>
  <si>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</si>
  <si>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</si>
  <si>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</si>
  <si>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</si>
  <si>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</si>
  <si>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WESTERN KY REG MHMR ADV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</si>
  <si>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</si>
  <si>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</si>
  <si>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</si>
  <si>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</si>
  <si>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</si>
  <si>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</si>
  <si>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</si>
  <si>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</si>
  <si>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</si>
  <si>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</si>
  <si>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</si>
  <si>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</si>
  <si>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</si>
  <si>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</si>
  <si>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</si>
  <si>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</si>
  <si>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</si>
  <si>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</si>
  <si>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</si>
  <si>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</si>
  <si>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</si>
  <si>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</si>
  <si>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</si>
  <si>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</si>
  <si>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</si>
  <si>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</si>
  <si>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</si>
  <si>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</si>
  <si>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</si>
  <si>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</si>
  <si>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</si>
  <si>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</si>
  <si>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</si>
  <si>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</si>
  <si>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</si>
  <si>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</si>
  <si>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</si>
  <si>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</si>
  <si>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</si>
  <si>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</si>
  <si>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</si>
  <si>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</si>
  <si>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</si>
  <si>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</si>
  <si>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</si>
  <si>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</si>
  <si>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</si>
  <si>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</si>
  <si>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</si>
  <si>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</si>
  <si>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</si>
  <si>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</si>
  <si>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</si>
  <si>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</si>
  <si>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</si>
  <si>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</si>
  <si>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</si>
  <si>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</si>
  <si>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</si>
  <si>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</si>
  <si>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</si>
  <si>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</si>
  <si>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</si>
  <si>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</si>
  <si>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</si>
  <si>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</si>
  <si>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</si>
  <si>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</si>
  <si>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</si>
  <si>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</si>
  <si>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</si>
  <si>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</si>
  <si>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</si>
  <si>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</si>
  <si>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</si>
  <si>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</si>
  <si>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</si>
  <si>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</si>
  <si>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</si>
  <si>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</si>
  <si>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</si>
  <si>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</si>
  <si>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</si>
  <si>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</si>
  <si>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</si>
  <si>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</si>
  <si>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</si>
  <si>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</si>
  <si>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</si>
  <si>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</si>
  <si>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</si>
  <si>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</si>
  <si>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</si>
  <si>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</si>
  <si>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</si>
  <si>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</si>
  <si>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</si>
  <si>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</si>
  <si>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</si>
  <si>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</si>
  <si>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</si>
  <si>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</si>
  <si>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</si>
  <si>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</si>
  <si>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</si>
  <si>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</si>
  <si>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</si>
  <si>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</si>
  <si>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</si>
  <si>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</si>
  <si>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</si>
  <si>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</si>
  <si>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</si>
  <si>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</si>
  <si>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</si>
  <si>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</si>
  <si>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</si>
  <si>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</si>
  <si>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</si>
  <si>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HORSE RACING AUTHORITY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</si>
  <si>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</si>
  <si>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</si>
  <si>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</si>
  <si>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</si>
  <si>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</si>
  <si>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</si>
  <si>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</si>
  <si>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</si>
  <si>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</si>
  <si>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</si>
  <si>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</si>
  <si>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</si>
  <si>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</si>
  <si>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</si>
  <si>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</si>
  <si>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</si>
  <si>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</si>
  <si>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</si>
  <si>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</si>
  <si>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</si>
  <si>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</si>
  <si>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</si>
  <si>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</si>
  <si>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</si>
  <si>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</si>
  <si>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</si>
  <si>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</si>
  <si>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</si>
  <si>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</si>
  <si>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</si>
  <si>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</si>
  <si>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</si>
  <si>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</si>
  <si>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</si>
  <si>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</si>
  <si>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</si>
  <si>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</si>
  <si>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</si>
  <si>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</si>
  <si>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</si>
  <si>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</si>
  <si>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</si>
  <si>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</si>
  <si>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</si>
  <si>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</si>
  <si>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</si>
  <si>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</si>
  <si>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</si>
  <si>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</si>
  <si>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</si>
  <si>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</si>
  <si>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</si>
  <si>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</si>
  <si>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</si>
  <si>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</si>
  <si>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</si>
  <si>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</si>
  <si>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</si>
  <si>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</si>
  <si>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</si>
  <si>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</si>
  <si>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</si>
  <si>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</si>
  <si>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</si>
  <si>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</si>
  <si>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</si>
  <si>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</si>
  <si>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</si>
  <si>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</si>
  <si>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</si>
  <si>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</si>
  <si>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</si>
  <si>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</si>
  <si>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</si>
  <si>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</si>
  <si>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</si>
  <si>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</si>
  <si>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</si>
  <si>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</si>
  <si>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</si>
  <si>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</si>
  <si>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</si>
  <si>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</si>
  <si>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</si>
  <si>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</si>
  <si>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</si>
  <si>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</si>
  <si>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Off of the KY Brd of Emergency Med Srvs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</si>
  <si>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</si>
  <si>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</si>
  <si>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</si>
  <si>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</si>
  <si>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</si>
  <si>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 xml:space="preserve">                     statutes, the amortization cost has been allocated by actual salary for fiscal year ending June 30, 2023, within the Executive Branch.</t>
  </si>
  <si>
    <t>Column 5 - Normal cost portion of the required contribution allocated based on actual payroll for fiscal year ending 2023 for the entire plan.</t>
  </si>
  <si>
    <t>FYE 2023</t>
  </si>
  <si>
    <t>Column 6 = 88.33% x Column 4 + 11.67% x Column 5</t>
  </si>
  <si>
    <t>Column 6 = Column 3 x 91.11%</t>
  </si>
  <si>
    <t xml:space="preserve">                     The amortization cost contribution attributable to the pension fund is 91.11% of the total amortization contribution for FY2023, </t>
  </si>
  <si>
    <t>Actual FYE 2023</t>
  </si>
  <si>
    <t>Net Pension Liability as of June 30, 2023</t>
  </si>
  <si>
    <t>KY WORKFORCE INNOVATION BOARD</t>
  </si>
  <si>
    <t xml:space="preserve">                     cost is approximately 88% of the aggregate required contribution for the plan.  </t>
  </si>
  <si>
    <t xml:space="preserve">                     as determined in the June 30, 2021 Actuarial Valuation.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</si>
</sst>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2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5" fillId="0" borderId="0"/>
    <xf numFmtId="164" fontId="17" fillId="0" borderId="0"/>
    <xf numFmtId="164" fontId="16" fillId="0" borderId="0"/>
    <xf numFmtId="43" fontId="16" fillId="0" borderId="0" applyFont="0" applyFill="0" applyBorder="0" applyAlignment="0" applyProtection="0"/>
    <xf numFmtId="164" fontId="18" fillId="3" borderId="0" applyNumberFormat="0" applyBorder="0" applyAlignment="0" applyProtection="0"/>
    <xf numFmtId="164" fontId="19" fillId="6" borderId="15" applyNumberFormat="0" applyAlignment="0" applyProtection="0"/>
    <xf numFmtId="37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3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37" fontId="26" fillId="0" borderId="0"/>
    <xf numFmtId="164" fontId="14" fillId="0" borderId="0"/>
    <xf numFmtId="164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37" fontId="22" fillId="0" borderId="0"/>
    <xf numFmtId="39" fontId="27" fillId="0" borderId="0"/>
    <xf numFmtId="164" fontId="24" fillId="0" borderId="0"/>
    <xf numFmtId="164" fontId="16" fillId="0" borderId="0"/>
    <xf numFmtId="164" fontId="2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28" fillId="0" borderId="0"/>
    <xf numFmtId="164" fontId="28" fillId="0" borderId="0"/>
    <xf numFmtId="164" fontId="16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14" fillId="0" borderId="0"/>
    <xf numFmtId="164" fontId="14" fillId="0" borderId="0"/>
    <xf numFmtId="164" fontId="14" fillId="0" borderId="0"/>
    <xf numFmtId="164" fontId="14" fillId="0" borderId="0"/>
    <xf numFmtId="164" fontId="16" fillId="0" borderId="0"/>
    <xf numFmtId="164" fontId="16" fillId="0" borderId="0"/>
    <xf numFmtId="164" fontId="16" fillId="0" borderId="0"/>
    <xf numFmtId="164" fontId="14" fillId="8" borderId="19" applyNumberFormat="0" applyFont="0" applyAlignment="0" applyProtection="0"/>
    <xf numFmtId="169" fontId="30" fillId="0" borderId="0" applyBorder="0">
      <alignment horizontal="right"/>
    </xf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20" fillId="0" borderId="20" applyNumberFormat="0" applyFill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31" fillId="2" borderId="0" applyNumberFormat="0" applyBorder="0" applyAlignment="0" applyProtection="0"/>
    <xf numFmtId="164" fontId="28" fillId="0" borderId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164" fontId="18" fillId="3" borderId="0" applyNumberFormat="0" applyBorder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9" fillId="0" borderId="0" applyProtection="0">
      <protection locked="0"/>
    </xf>
    <xf numFmtId="164" fontId="14" fillId="0" borderId="0"/>
    <xf numFmtId="164" fontId="14" fillId="0" borderId="0"/>
    <xf numFmtId="44" fontId="24" fillId="0" borderId="0" applyFont="0" applyFill="0" applyBorder="0" applyAlignment="0" applyProtection="0"/>
    <xf numFmtId="164" fontId="24" fillId="0" borderId="0"/>
    <xf numFmtId="164" fontId="4" fillId="0" borderId="0"/>
    <xf numFmtId="164" fontId="28" fillId="0" borderId="0"/>
    <xf numFmtId="43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29" fillId="0" borderId="0" applyProtection="0">
      <protection locked="0"/>
    </xf>
    <xf numFmtId="164" fontId="19" fillId="6" borderId="15" applyNumberFormat="0" applyAlignment="0" applyProtection="0"/>
    <xf numFmtId="164" fontId="20" fillId="0" borderId="20" applyNumberFormat="0" applyFill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15" applyNumberFormat="0" applyAlignment="0" applyProtection="0"/>
    <xf numFmtId="0" fontId="41" fillId="6" borderId="16" applyNumberFormat="0" applyAlignment="0" applyProtection="0"/>
    <xf numFmtId="0" fontId="42" fillId="6" borderId="15" applyNumberFormat="0" applyAlignment="0" applyProtection="0"/>
    <xf numFmtId="0" fontId="43" fillId="0" borderId="17" applyNumberFormat="0" applyFill="0" applyAlignment="0" applyProtection="0"/>
    <xf numFmtId="0" fontId="32" fillId="7" borderId="18" applyNumberFormat="0" applyAlignment="0" applyProtection="0"/>
    <xf numFmtId="0" fontId="3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3" fillId="0" borderId="20" applyNumberFormat="0" applyFill="0" applyAlignment="0" applyProtection="0"/>
    <xf numFmtId="0" fontId="4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4" fillId="0" borderId="0"/>
    <xf numFmtId="43" fontId="16" fillId="0" borderId="0" applyFont="0" applyFill="0" applyBorder="0" applyAlignment="0" applyProtection="0"/>
    <xf numFmtId="0" fontId="24" fillId="0" borderId="0"/>
    <xf numFmtId="0" fontId="16" fillId="0" borderId="0"/>
    <xf numFmtId="168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16" fillId="0" borderId="0"/>
    <xf numFmtId="0" fontId="4" fillId="0" borderId="0"/>
    <xf numFmtId="9" fontId="16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2" fontId="16" fillId="0" borderId="0"/>
    <xf numFmtId="173" fontId="16" fillId="0" borderId="0"/>
    <xf numFmtId="174" fontId="16" fillId="0" borderId="0"/>
    <xf numFmtId="175" fontId="16" fillId="0" borderId="0"/>
    <xf numFmtId="176" fontId="16" fillId="0" borderId="0"/>
    <xf numFmtId="177" fontId="16" fillId="0" borderId="0"/>
    <xf numFmtId="178" fontId="16" fillId="0" borderId="0"/>
    <xf numFmtId="179" fontId="16" fillId="0" borderId="0"/>
    <xf numFmtId="180" fontId="16" fillId="0" borderId="0"/>
    <xf numFmtId="181" fontId="16" fillId="0" borderId="0"/>
    <xf numFmtId="182" fontId="16" fillId="0" borderId="0"/>
    <xf numFmtId="49" fontId="1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48" fillId="38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48" fillId="37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48" fillId="41" borderId="0" applyNumberFormat="0" applyBorder="0" applyAlignment="0" applyProtection="0"/>
    <xf numFmtId="0" fontId="49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183" fontId="51" fillId="0" borderId="0"/>
    <xf numFmtId="183" fontId="51" fillId="0" borderId="0"/>
    <xf numFmtId="184" fontId="52" fillId="0" borderId="0"/>
    <xf numFmtId="0" fontId="2" fillId="0" borderId="0"/>
    <xf numFmtId="0" fontId="2" fillId="0" borderId="0"/>
    <xf numFmtId="164" fontId="14" fillId="0" borderId="0"/>
    <xf numFmtId="0" fontId="2" fillId="0" borderId="0"/>
    <xf numFmtId="0" fontId="28" fillId="0" borderId="0"/>
    <xf numFmtId="0" fontId="2" fillId="0" borderId="0"/>
    <xf numFmtId="0" fontId="53" fillId="0" borderId="0" applyAlignment="0"/>
    <xf numFmtId="0" fontId="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164" fontId="1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4" fillId="33" borderId="0" applyNumberFormat="0">
      <alignment horizontal="right" vertical="top" wrapText="1" indent="1"/>
    </xf>
    <xf numFmtId="0" fontId="55" fillId="0" borderId="0" applyNumberFormat="0" applyFill="0" applyBorder="0" applyAlignment="0" applyProtection="0"/>
    <xf numFmtId="0" fontId="56" fillId="0" borderId="0" applyNumberFormat="0" applyBorder="0" applyAlignment="0"/>
    <xf numFmtId="0" fontId="16" fillId="0" borderId="0"/>
    <xf numFmtId="0" fontId="53" fillId="0" borderId="0" applyAlignment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1" fillId="0" borderId="0"/>
    <xf numFmtId="0" fontId="16" fillId="0" borderId="0"/>
    <xf numFmtId="185" fontId="57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7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44" fontId="23" fillId="0" borderId="0" applyFont="0" applyFill="0" applyBorder="0" applyAlignment="0" applyProtection="0"/>
    <xf numFmtId="37" fontId="22" fillId="0" borderId="0"/>
    <xf numFmtId="164" fontId="2" fillId="0" borderId="0"/>
    <xf numFmtId="0" fontId="16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2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6" fillId="0" borderId="0"/>
    <xf numFmtId="0" fontId="14" fillId="8" borderId="19" applyNumberFormat="0" applyFont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164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3" fillId="0" borderId="0" applyAlignment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6" fillId="0" borderId="0"/>
    <xf numFmtId="43" fontId="53" fillId="0" borderId="0" applyFont="0" applyFill="0" applyBorder="0" applyAlignment="0" applyProtection="0"/>
    <xf numFmtId="0" fontId="53" fillId="0" borderId="0" applyAlignment="0"/>
    <xf numFmtId="0" fontId="2" fillId="0" borderId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0"/>
    <xf numFmtId="0" fontId="4" fillId="0" borderId="0"/>
    <xf numFmtId="0" fontId="16" fillId="36" borderId="21" applyNumberFormat="0" applyFont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6" borderId="15" applyNumberFormat="0" applyAlignment="0" applyProtection="0"/>
    <xf numFmtId="43" fontId="2" fillId="0" borderId="0" applyFont="0" applyFill="0" applyBorder="0" applyAlignment="0" applyProtection="0"/>
    <xf numFmtId="0" fontId="31" fillId="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8" borderId="19" applyNumberFormat="0" applyFont="0" applyAlignment="0" applyProtection="0"/>
    <xf numFmtId="0" fontId="20" fillId="0" borderId="20" applyNumberFormat="0" applyFill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8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" fillId="0" borderId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4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164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0" borderId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4" fillId="0" borderId="0"/>
    <xf numFmtId="44" fontId="5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1" fillId="0" borderId="0"/>
    <xf numFmtId="184" fontId="51" fillId="0" borderId="0"/>
    <xf numFmtId="184" fontId="51" fillId="0" borderId="0"/>
    <xf numFmtId="164" fontId="17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17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25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21" borderId="0" applyNumberFormat="0" applyBorder="0" applyAlignment="0" applyProtection="0"/>
    <xf numFmtId="0" fontId="45" fillId="17" borderId="0" applyNumberFormat="0" applyBorder="0" applyAlignment="0" applyProtection="0"/>
    <xf numFmtId="0" fontId="45" fillId="29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3" borderId="0" applyNumberFormat="0" applyBorder="0" applyAlignment="0" applyProtection="0"/>
    <xf numFmtId="43" fontId="2" fillId="0" borderId="0" applyFont="0" applyFill="0" applyBorder="0" applyAlignment="0" applyProtection="0"/>
    <xf numFmtId="0" fontId="45" fillId="9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13" borderId="0" applyNumberFormat="0" applyBorder="0" applyAlignment="0" applyProtection="0"/>
    <xf numFmtId="0" fontId="45" fillId="9" borderId="0" applyNumberFormat="0" applyBorder="0" applyAlignment="0" applyProtection="0"/>
    <xf numFmtId="43" fontId="2" fillId="0" borderId="0" applyFont="0" applyFill="0" applyBorder="0" applyAlignment="0" applyProtection="0"/>
    <xf numFmtId="0" fontId="45" fillId="21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7" fillId="0" borderId="0" xfId="7" applyNumberFormat="1" applyFont="1" applyBorder="1"/>
    <xf numFmtId="167" fontId="47" fillId="0" borderId="0" xfId="493" applyNumberFormat="1" applyFont="1" applyBorder="1"/>
    <xf numFmtId="165" fontId="5" fillId="0" borderId="7" xfId="1" applyNumberFormat="1" applyFont="1" applyFill="1" applyBorder="1"/>
    <xf numFmtId="165" fontId="47" fillId="0" borderId="7" xfId="180" applyNumberFormat="1" applyFont="1" applyBorder="1"/>
    <xf numFmtId="165" fontId="47" fillId="0" borderId="0" xfId="60" applyNumberFormat="1" applyFont="1" applyFill="1" applyBorder="1"/>
    <xf numFmtId="165" fontId="47" fillId="0" borderId="1" xfId="60" applyNumberFormat="1" applyFont="1" applyFill="1" applyBorder="1"/>
    <xf numFmtId="165" fontId="47" fillId="0" borderId="7" xfId="60" applyNumberFormat="1" applyFont="1" applyFill="1" applyBorder="1"/>
    <xf numFmtId="165" fontId="47" fillId="0" borderId="0" xfId="1" applyNumberFormat="1" applyFont="1" applyFill="1" applyBorder="1"/>
    <xf numFmtId="164" fontId="47" fillId="0" borderId="0" xfId="0" applyNumberFormat="1" applyFont="1" applyFill="1" applyBorder="1"/>
    <xf numFmtId="0" fontId="47" fillId="0" borderId="0" xfId="0" applyNumberFormat="1" applyFont="1" applyFill="1" applyBorder="1" applyAlignment="1">
      <alignment horizontal="center" vertical="center" wrapText="1" readingOrder="1"/>
    </xf>
    <xf numFmtId="0" fontId="47" fillId="0" borderId="0" xfId="0" applyNumberFormat="1" applyFont="1" applyFill="1" applyBorder="1" applyAlignment="1">
      <alignment horizontal="left" vertical="center" readingOrder="1"/>
    </xf>
    <xf numFmtId="164" fontId="60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7" fillId="0" borderId="0" xfId="1" applyNumberFormat="1" applyFont="1" applyBorder="1"/>
    <xf numFmtId="165" fontId="11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7" fillId="0" borderId="0" xfId="917" applyNumberFormat="1" applyFont="1" applyBorder="1"/>
    <xf numFmtId="167" fontId="47" fillId="0" borderId="0" xfId="918" applyNumberFormat="1" applyFont="1" applyBorder="1"/>
    <xf numFmtId="167" fontId="11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1" fillId="0" borderId="2" xfId="4" applyFont="1" applyFill="1" applyBorder="1" applyAlignment="1">
      <alignment horizontal="center"/>
    </xf>
    <xf numFmtId="164" fontId="11" fillId="0" borderId="3" xfId="4" applyFont="1" applyFill="1" applyBorder="1" applyAlignment="1">
      <alignment horizontal="center"/>
    </xf>
    <xf numFmtId="164" fontId="11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2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1"/>
  <sheetViews>
    <sheetView tabSelected="1"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497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523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65"/>
      <c r="J5" s="66" t="s">
        <v>4</v>
      </c>
      <c r="K5" s="66"/>
      <c r="L5" s="66"/>
      <c r="M5" s="67"/>
      <c r="N5" s="65"/>
      <c r="O5" s="66"/>
      <c r="P5" s="66"/>
      <c r="Q5" s="66" t="s">
        <v>5</v>
      </c>
      <c r="R5" s="67"/>
      <c r="S5" s="65"/>
      <c r="T5" s="66"/>
      <c r="U5" s="66"/>
      <c r="V5" s="66" t="s">
        <v>5</v>
      </c>
      <c r="W5" s="67"/>
      <c r="X5" s="72" t="s">
        <v>458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495</v>
      </c>
      <c r="R6" s="11"/>
      <c r="S6" s="9"/>
      <c r="T6" s="10"/>
      <c r="U6" s="10"/>
      <c r="V6" s="10" t="s">
        <v>495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2023</v>
      </c>
      <c r="E8" s="48">
        <v>2022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518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108</v>
      </c>
      <c r="C10" s="41" t="s">
        <v>31</v>
      </c>
      <c r="D10" s="41" t="s">
        <v>32</v>
      </c>
      <c r="E10" s="41" t="s">
        <v>32</v>
      </c>
      <c r="F10" s="44">
        <v>5.2499999999999998E-2</v>
      </c>
      <c r="G10" s="45">
        <v>4.2500000000000003E-2</v>
      </c>
      <c r="H10" s="46">
        <v>6.25E-2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2024</v>
      </c>
      <c r="Y10" s="47">
        <v>2025</v>
      </c>
      <c r="Z10" s="47">
        <v>2026</v>
      </c>
      <c r="AA10" s="47">
        <v>2027</v>
      </c>
      <c r="AB10" s="47">
        <v>2028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0">B11-1</f>
        <v>-3</v>
      </c>
      <c r="D11" s="17">
        <f t="shared" si="0"/>
        <v>-4</v>
      </c>
      <c r="E11" s="17">
        <f t="shared" si="0"/>
        <v>-5</v>
      </c>
      <c r="F11" s="18">
        <f t="shared" si="0"/>
        <v>-6</v>
      </c>
      <c r="G11" s="17">
        <f t="shared" si="0"/>
        <v>-7</v>
      </c>
      <c r="H11" s="39">
        <f t="shared" si="0"/>
        <v>-8</v>
      </c>
      <c r="I11" s="18">
        <f t="shared" si="0"/>
        <v>-9</v>
      </c>
      <c r="J11" s="17">
        <f t="shared" si="0"/>
        <v>-10</v>
      </c>
      <c r="K11" s="17">
        <f t="shared" si="0"/>
        <v>-11</v>
      </c>
      <c r="L11" s="17">
        <f t="shared" si="0"/>
        <v>-12</v>
      </c>
      <c r="M11" s="39">
        <f t="shared" si="0"/>
        <v>-13</v>
      </c>
      <c r="N11" s="18">
        <f t="shared" si="0"/>
        <v>-14</v>
      </c>
      <c r="O11" s="17">
        <f t="shared" si="0"/>
        <v>-15</v>
      </c>
      <c r="P11" s="17">
        <f t="shared" si="0"/>
        <v>-16</v>
      </c>
      <c r="Q11" s="17">
        <f t="shared" si="0"/>
        <v>-17</v>
      </c>
      <c r="R11" s="39">
        <f t="shared" si="0"/>
        <v>-18</v>
      </c>
      <c r="S11" s="18">
        <f t="shared" si="0"/>
        <v>-19</v>
      </c>
      <c r="T11" s="17">
        <f t="shared" si="0"/>
        <v>-20</v>
      </c>
      <c r="U11" s="17">
        <f t="shared" si="0"/>
        <v>-21</v>
      </c>
      <c r="V11" s="17">
        <f t="shared" si="0"/>
        <v>-22</v>
      </c>
      <c r="W11" s="39">
        <f t="shared" si="0"/>
        <v>-23</v>
      </c>
      <c r="X11" s="18">
        <f t="shared" si="0"/>
        <v>-24</v>
      </c>
      <c r="Y11" s="17">
        <f t="shared" si="0"/>
        <v>-25</v>
      </c>
      <c r="Z11" s="17">
        <f t="shared" si="0"/>
        <v>-26</v>
      </c>
      <c r="AA11" s="17">
        <f t="shared" si="0"/>
        <v>-27</v>
      </c>
      <c r="AB11" s="17">
        <f t="shared" si="0"/>
        <v>-28</v>
      </c>
      <c r="AC11" s="39">
        <f t="shared" si="0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109</v>
      </c>
      <c r="C13" s="27">
        <v>11898022.726300001</v>
      </c>
      <c r="D13" s="28">
        <v>1.1608530000000001E-2</v>
      </c>
      <c r="E13" s="28">
        <v>1.1735310000000001E-2</v>
      </c>
      <c r="F13" s="32">
        <v>143002311</v>
      </c>
      <c r="G13" s="31">
        <v>164366274</v>
      </c>
      <c r="H13" s="33">
        <v>125298048</v>
      </c>
      <c r="I13" s="32">
        <v>6223039</v>
      </c>
      <c r="J13" s="31">
        <v>2523772.2404672224</v>
      </c>
      <c r="K13" s="31">
        <v>8746811.2404672224</v>
      </c>
      <c r="L13" s="31">
        <v>-2786047</v>
      </c>
      <c r="M13" s="33">
        <v>5960764.2404672224</v>
      </c>
      <c r="N13" s="32">
        <v>1768022</v>
      </c>
      <c r="O13" s="31">
        <v>0</v>
      </c>
      <c r="P13" s="31">
        <v>2415916</v>
      </c>
      <c r="Q13" s="31">
        <v>0</v>
      </c>
      <c r="R13" s="33">
        <v>4183938</v>
      </c>
      <c r="S13" s="32">
        <v>1728</v>
      </c>
      <c r="T13" s="31">
        <v>3929393</v>
      </c>
      <c r="U13" s="31">
        <v>2270473</v>
      </c>
      <c r="V13" s="31">
        <v>886842.21736597375</v>
      </c>
      <c r="W13" s="30">
        <v>7088436.2173659736</v>
      </c>
      <c r="X13" s="32">
        <v>-3163786.2173659736</v>
      </c>
      <c r="Y13" s="31">
        <v>-265553</v>
      </c>
      <c r="Z13" s="31">
        <v>639788</v>
      </c>
      <c r="AA13" s="31">
        <v>-114947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1433</v>
      </c>
      <c r="B14" s="37" t="s">
        <v>166</v>
      </c>
      <c r="C14" s="27">
        <v>969025.34340000001</v>
      </c>
      <c r="D14" s="28">
        <v>9.3869999999999999E-4</v>
      </c>
      <c r="E14" s="28">
        <v>8.4637000000000004E-4</v>
      </c>
      <c r="F14" s="32">
        <v>11563589</v>
      </c>
      <c r="G14" s="31">
        <v>13291142</v>
      </c>
      <c r="H14" s="33">
        <v>10131970</v>
      </c>
      <c r="I14" s="32">
        <v>503213</v>
      </c>
      <c r="J14" s="31">
        <v>273868.36249026039</v>
      </c>
      <c r="K14" s="31">
        <v>777081.36249026039</v>
      </c>
      <c r="L14" s="31">
        <v>-225288</v>
      </c>
      <c r="M14" s="33">
        <v>551793.36249026039</v>
      </c>
      <c r="N14" s="32">
        <v>142967</v>
      </c>
      <c r="O14" s="31">
        <v>0</v>
      </c>
      <c r="P14" s="31">
        <v>195358</v>
      </c>
      <c r="Q14" s="31">
        <v>598176.98938771104</v>
      </c>
      <c r="R14" s="33">
        <v>936501.98938771104</v>
      </c>
      <c r="S14" s="32">
        <v>140</v>
      </c>
      <c r="T14" s="31">
        <v>317742</v>
      </c>
      <c r="U14" s="31">
        <v>183597</v>
      </c>
      <c r="V14" s="31">
        <v>0</v>
      </c>
      <c r="W14" s="30">
        <v>501479</v>
      </c>
      <c r="X14" s="32">
        <v>414056.98938771104</v>
      </c>
      <c r="Y14" s="31">
        <v>-21473</v>
      </c>
      <c r="Z14" s="31">
        <v>51735</v>
      </c>
      <c r="AA14" s="31">
        <v>-9296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1434</v>
      </c>
      <c r="B15" s="37" t="s">
        <v>167</v>
      </c>
      <c r="C15" s="27">
        <v>0</v>
      </c>
      <c r="D15" s="28">
        <v>0</v>
      </c>
      <c r="E15" s="28">
        <v>0</v>
      </c>
      <c r="F15" s="32">
        <v>0</v>
      </c>
      <c r="G15" s="31">
        <v>0</v>
      </c>
      <c r="H15" s="33">
        <v>0</v>
      </c>
      <c r="I15" s="32">
        <v>0</v>
      </c>
      <c r="J15" s="31">
        <v>0</v>
      </c>
      <c r="K15" s="31">
        <v>0</v>
      </c>
      <c r="L15" s="31">
        <v>0</v>
      </c>
      <c r="M15" s="33">
        <v>0</v>
      </c>
      <c r="N15" s="32">
        <v>0</v>
      </c>
      <c r="O15" s="31">
        <v>0</v>
      </c>
      <c r="P15" s="31">
        <v>0</v>
      </c>
      <c r="Q15" s="31">
        <v>0</v>
      </c>
      <c r="R15" s="33">
        <v>0</v>
      </c>
      <c r="S15" s="32">
        <v>0</v>
      </c>
      <c r="T15" s="31">
        <v>0</v>
      </c>
      <c r="U15" s="31">
        <v>0</v>
      </c>
      <c r="V15" s="31">
        <v>0</v>
      </c>
      <c r="W15" s="30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1435</v>
      </c>
      <c r="B16" s="37" t="s">
        <v>168</v>
      </c>
      <c r="C16" s="27">
        <v>61396.110100000005</v>
      </c>
      <c r="D16" s="28">
        <v>5.804E-5</v>
      </c>
      <c r="E16" s="28">
        <v>5.1969999999999999E-5</v>
      </c>
      <c r="F16" s="32">
        <v>714979</v>
      </c>
      <c r="G16" s="31">
        <v>821794</v>
      </c>
      <c r="H16" s="33">
        <v>626462</v>
      </c>
      <c r="I16" s="32">
        <v>31114</v>
      </c>
      <c r="J16" s="31">
        <v>-40394.140041070495</v>
      </c>
      <c r="K16" s="31">
        <v>-9280.1400410704955</v>
      </c>
      <c r="L16" s="31">
        <v>-13930</v>
      </c>
      <c r="M16" s="33">
        <v>-23210.140041070495</v>
      </c>
      <c r="N16" s="32">
        <v>8840</v>
      </c>
      <c r="O16" s="31">
        <v>0</v>
      </c>
      <c r="P16" s="31">
        <v>12079</v>
      </c>
      <c r="Q16" s="31">
        <v>40212.088030442588</v>
      </c>
      <c r="R16" s="33">
        <v>61131.088030442588</v>
      </c>
      <c r="S16" s="32">
        <v>9</v>
      </c>
      <c r="T16" s="31">
        <v>19646</v>
      </c>
      <c r="U16" s="31">
        <v>11352</v>
      </c>
      <c r="V16" s="31">
        <v>0</v>
      </c>
      <c r="W16" s="30">
        <v>31007</v>
      </c>
      <c r="X16" s="32">
        <v>28828.088030442588</v>
      </c>
      <c r="Y16" s="31">
        <v>-1328</v>
      </c>
      <c r="Z16" s="31">
        <v>3199</v>
      </c>
      <c r="AA16" s="31">
        <v>-575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1436</v>
      </c>
      <c r="B17" s="37" t="s">
        <v>464</v>
      </c>
      <c r="C17" s="27">
        <v>136623.6972</v>
      </c>
      <c r="D17" s="28">
        <v>1.2929E-4</v>
      </c>
      <c r="E17" s="28">
        <v>1.3893999999999999E-4</v>
      </c>
      <c r="F17" s="32">
        <v>1592688</v>
      </c>
      <c r="G17" s="31">
        <v>1830629</v>
      </c>
      <c r="H17" s="33">
        <v>1395507</v>
      </c>
      <c r="I17" s="32">
        <v>69309</v>
      </c>
      <c r="J17" s="31">
        <v>-449768.64400377823</v>
      </c>
      <c r="K17" s="31">
        <v>-380459.64400377823</v>
      </c>
      <c r="L17" s="31">
        <v>-31030</v>
      </c>
      <c r="M17" s="33">
        <v>-411489.64400377823</v>
      </c>
      <c r="N17" s="32">
        <v>19691</v>
      </c>
      <c r="O17" s="31">
        <v>0</v>
      </c>
      <c r="P17" s="31">
        <v>26907</v>
      </c>
      <c r="Q17" s="31">
        <v>490.66766319435482</v>
      </c>
      <c r="R17" s="33">
        <v>47088.667663194356</v>
      </c>
      <c r="S17" s="32">
        <v>19</v>
      </c>
      <c r="T17" s="31">
        <v>43764</v>
      </c>
      <c r="U17" s="31">
        <v>25287</v>
      </c>
      <c r="V17" s="31">
        <v>61163.731335776261</v>
      </c>
      <c r="W17" s="30">
        <v>130233.73133577626</v>
      </c>
      <c r="X17" s="32">
        <v>-86032.063672581906</v>
      </c>
      <c r="Y17" s="31">
        <v>-2958</v>
      </c>
      <c r="Z17" s="31">
        <v>7126</v>
      </c>
      <c r="AA17" s="31">
        <v>-1281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1437</v>
      </c>
      <c r="B18" s="37" t="s">
        <v>169</v>
      </c>
      <c r="C18" s="27">
        <v>182448.93400000001</v>
      </c>
      <c r="D18" s="28">
        <v>1.7281999999999999E-4</v>
      </c>
      <c r="E18" s="28">
        <v>1.6752E-4</v>
      </c>
      <c r="F18" s="32">
        <v>2128922</v>
      </c>
      <c r="G18" s="31">
        <v>2446975</v>
      </c>
      <c r="H18" s="33">
        <v>1865353</v>
      </c>
      <c r="I18" s="32">
        <v>92644</v>
      </c>
      <c r="J18" s="31">
        <v>-183878.41501204117</v>
      </c>
      <c r="K18" s="31">
        <v>-91234.415012041165</v>
      </c>
      <c r="L18" s="31">
        <v>-41477</v>
      </c>
      <c r="M18" s="33">
        <v>-132711.41501204117</v>
      </c>
      <c r="N18" s="32">
        <v>26321</v>
      </c>
      <c r="O18" s="31">
        <v>0</v>
      </c>
      <c r="P18" s="31">
        <v>35967</v>
      </c>
      <c r="Q18" s="31">
        <v>36100.839015095473</v>
      </c>
      <c r="R18" s="33">
        <v>98388.839015095466</v>
      </c>
      <c r="S18" s="32">
        <v>26</v>
      </c>
      <c r="T18" s="31">
        <v>58498</v>
      </c>
      <c r="U18" s="31">
        <v>33801</v>
      </c>
      <c r="V18" s="31">
        <v>380.34549898970374</v>
      </c>
      <c r="W18" s="30">
        <v>92705.3454989897</v>
      </c>
      <c r="X18" s="32">
        <v>1822.4935161057656</v>
      </c>
      <c r="Y18" s="31">
        <v>-3953</v>
      </c>
      <c r="Z18" s="31">
        <v>9525</v>
      </c>
      <c r="AA18" s="31">
        <v>-1711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1438</v>
      </c>
      <c r="B19" s="37" t="s">
        <v>170</v>
      </c>
      <c r="C19" s="27">
        <v>192290.66760000002</v>
      </c>
      <c r="D19" s="28">
        <v>1.8209000000000001E-4</v>
      </c>
      <c r="E19" s="28">
        <v>1.8090000000000001E-4</v>
      </c>
      <c r="F19" s="32">
        <v>2243117</v>
      </c>
      <c r="G19" s="31">
        <v>2578230</v>
      </c>
      <c r="H19" s="33">
        <v>1965410</v>
      </c>
      <c r="I19" s="32">
        <v>97614</v>
      </c>
      <c r="J19" s="31">
        <v>-230276.28546670795</v>
      </c>
      <c r="K19" s="31">
        <v>-132662.28546670795</v>
      </c>
      <c r="L19" s="31">
        <v>-43702</v>
      </c>
      <c r="M19" s="33">
        <v>-176364.28546670795</v>
      </c>
      <c r="N19" s="32">
        <v>27733</v>
      </c>
      <c r="O19" s="31">
        <v>0</v>
      </c>
      <c r="P19" s="31">
        <v>37896</v>
      </c>
      <c r="Q19" s="31">
        <v>9796.9747334228268</v>
      </c>
      <c r="R19" s="33">
        <v>75425.97473342283</v>
      </c>
      <c r="S19" s="32">
        <v>27</v>
      </c>
      <c r="T19" s="31">
        <v>61636</v>
      </c>
      <c r="U19" s="31">
        <v>35614</v>
      </c>
      <c r="V19" s="31">
        <v>0</v>
      </c>
      <c r="W19" s="30">
        <v>97277</v>
      </c>
      <c r="X19" s="32">
        <v>-25919.025266577173</v>
      </c>
      <c r="Y19" s="31">
        <v>-4165</v>
      </c>
      <c r="Z19" s="31">
        <v>10036</v>
      </c>
      <c r="AA19" s="31">
        <v>-1803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1439</v>
      </c>
      <c r="B20" s="37" t="s">
        <v>171</v>
      </c>
      <c r="C20" s="27">
        <v>78519.261599999998</v>
      </c>
      <c r="D20" s="28">
        <v>7.4339999999999996E-5</v>
      </c>
      <c r="E20" s="28">
        <v>5.825E-5</v>
      </c>
      <c r="F20" s="32">
        <v>915774</v>
      </c>
      <c r="G20" s="31">
        <v>1052587</v>
      </c>
      <c r="H20" s="33">
        <v>802398</v>
      </c>
      <c r="I20" s="32">
        <v>39852</v>
      </c>
      <c r="J20" s="31">
        <v>-75033.827815541357</v>
      </c>
      <c r="K20" s="31">
        <v>-35181.827815541357</v>
      </c>
      <c r="L20" s="31">
        <v>-17842</v>
      </c>
      <c r="M20" s="33">
        <v>-53023.827815541357</v>
      </c>
      <c r="N20" s="32">
        <v>11322</v>
      </c>
      <c r="O20" s="31">
        <v>0</v>
      </c>
      <c r="P20" s="31">
        <v>15471</v>
      </c>
      <c r="Q20" s="31">
        <v>105251.16625787313</v>
      </c>
      <c r="R20" s="33">
        <v>132044.16625787312</v>
      </c>
      <c r="S20" s="32">
        <v>11</v>
      </c>
      <c r="T20" s="31">
        <v>25163</v>
      </c>
      <c r="U20" s="31">
        <v>14540</v>
      </c>
      <c r="V20" s="31">
        <v>0</v>
      </c>
      <c r="W20" s="30">
        <v>39714</v>
      </c>
      <c r="X20" s="32">
        <v>90670.166257873134</v>
      </c>
      <c r="Y20" s="31">
        <v>-1701</v>
      </c>
      <c r="Z20" s="31">
        <v>4097</v>
      </c>
      <c r="AA20" s="31">
        <v>-736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1440</v>
      </c>
      <c r="B21" s="37" t="s">
        <v>110</v>
      </c>
      <c r="C21" s="27">
        <v>6133065.1869999999</v>
      </c>
      <c r="D21" s="28">
        <v>5.9779899999999999E-3</v>
      </c>
      <c r="E21" s="28">
        <v>6.0511200000000001E-3</v>
      </c>
      <c r="F21" s="32">
        <v>73641226</v>
      </c>
      <c r="G21" s="31">
        <v>84642926</v>
      </c>
      <c r="H21" s="33">
        <v>64524146</v>
      </c>
      <c r="I21" s="32">
        <v>3204649</v>
      </c>
      <c r="J21" s="31">
        <v>1664179.3425355144</v>
      </c>
      <c r="K21" s="31">
        <v>4868828.3425355144</v>
      </c>
      <c r="L21" s="31">
        <v>-1434718</v>
      </c>
      <c r="M21" s="33">
        <v>3434110.3425355144</v>
      </c>
      <c r="N21" s="32">
        <v>910470</v>
      </c>
      <c r="O21" s="31">
        <v>0</v>
      </c>
      <c r="P21" s="31">
        <v>1244113</v>
      </c>
      <c r="Q21" s="31">
        <v>0</v>
      </c>
      <c r="R21" s="33">
        <v>2154583</v>
      </c>
      <c r="S21" s="32">
        <v>890</v>
      </c>
      <c r="T21" s="31">
        <v>2023501</v>
      </c>
      <c r="U21" s="31">
        <v>1169215</v>
      </c>
      <c r="V21" s="31">
        <v>503960.95495331503</v>
      </c>
      <c r="W21" s="30">
        <v>3697566.9549533152</v>
      </c>
      <c r="X21" s="32">
        <v>-1676507.954953315</v>
      </c>
      <c r="Y21" s="31">
        <v>-136750</v>
      </c>
      <c r="Z21" s="31">
        <v>329469</v>
      </c>
      <c r="AA21" s="31">
        <v>-59195.000000000233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1445</v>
      </c>
      <c r="B22" s="37" t="s">
        <v>111</v>
      </c>
      <c r="C22" s="27">
        <v>6906622.3294000002</v>
      </c>
      <c r="D22" s="28">
        <v>6.7264999999999998E-3</v>
      </c>
      <c r="E22" s="28">
        <v>6.8223800000000003E-3</v>
      </c>
      <c r="F22" s="32">
        <v>82861917</v>
      </c>
      <c r="G22" s="31">
        <v>95241150</v>
      </c>
      <c r="H22" s="33">
        <v>72603277</v>
      </c>
      <c r="I22" s="32">
        <v>3605906</v>
      </c>
      <c r="J22" s="31">
        <v>-1401982.3749462646</v>
      </c>
      <c r="K22" s="31">
        <v>2203923.6250537354</v>
      </c>
      <c r="L22" s="31">
        <v>-1614360</v>
      </c>
      <c r="M22" s="33">
        <v>589563.62505373545</v>
      </c>
      <c r="N22" s="32">
        <v>1024471</v>
      </c>
      <c r="O22" s="31">
        <v>0</v>
      </c>
      <c r="P22" s="31">
        <v>1399890</v>
      </c>
      <c r="Q22" s="31">
        <v>0</v>
      </c>
      <c r="R22" s="33">
        <v>2424361</v>
      </c>
      <c r="S22" s="32">
        <v>1001</v>
      </c>
      <c r="T22" s="31">
        <v>2276866</v>
      </c>
      <c r="U22" s="31">
        <v>1315613</v>
      </c>
      <c r="V22" s="31">
        <v>660245.00786233752</v>
      </c>
      <c r="W22" s="30">
        <v>4253725.0078623379</v>
      </c>
      <c r="X22" s="32">
        <v>-1979608.0078623374</v>
      </c>
      <c r="Y22" s="31">
        <v>-153873</v>
      </c>
      <c r="Z22" s="31">
        <v>370722</v>
      </c>
      <c r="AA22" s="31">
        <v>-66605.000000000466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1450</v>
      </c>
      <c r="B23" s="37" t="s">
        <v>112</v>
      </c>
      <c r="C23" s="27">
        <v>0</v>
      </c>
      <c r="D23" s="28">
        <v>0</v>
      </c>
      <c r="E23" s="28">
        <v>0</v>
      </c>
      <c r="F23" s="32">
        <v>0</v>
      </c>
      <c r="G23" s="31">
        <v>0</v>
      </c>
      <c r="H23" s="33">
        <v>0</v>
      </c>
      <c r="I23" s="32">
        <v>0</v>
      </c>
      <c r="J23" s="31">
        <v>-19658597.691834122</v>
      </c>
      <c r="K23" s="31">
        <v>-19658597.691834122</v>
      </c>
      <c r="L23" s="31">
        <v>0</v>
      </c>
      <c r="M23" s="33">
        <v>-19658597.691834122</v>
      </c>
      <c r="N23" s="32">
        <v>0</v>
      </c>
      <c r="O23" s="31">
        <v>0</v>
      </c>
      <c r="P23" s="31">
        <v>0</v>
      </c>
      <c r="Q23" s="31">
        <v>0</v>
      </c>
      <c r="R23" s="33">
        <v>0</v>
      </c>
      <c r="S23" s="32">
        <v>0</v>
      </c>
      <c r="T23" s="31">
        <v>0</v>
      </c>
      <c r="U23" s="31">
        <v>0</v>
      </c>
      <c r="V23" s="31">
        <v>0</v>
      </c>
      <c r="W23" s="30">
        <v>0</v>
      </c>
      <c r="X23" s="32">
        <v>0</v>
      </c>
      <c r="Y23" s="31">
        <v>0</v>
      </c>
      <c r="Z23" s="31">
        <v>0</v>
      </c>
      <c r="AA23" s="31">
        <v>0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1451</v>
      </c>
      <c r="B24" s="37" t="s">
        <v>172</v>
      </c>
      <c r="C24" s="27">
        <v>139242.59650000001</v>
      </c>
      <c r="D24" s="28">
        <v>1.3192999999999999E-4</v>
      </c>
      <c r="E24" s="28">
        <v>1.2207E-4</v>
      </c>
      <c r="F24" s="32">
        <v>1625210</v>
      </c>
      <c r="G24" s="31">
        <v>1868009</v>
      </c>
      <c r="H24" s="33">
        <v>1424002</v>
      </c>
      <c r="I24" s="32">
        <v>70724</v>
      </c>
      <c r="J24" s="31">
        <v>-67110.773282270646</v>
      </c>
      <c r="K24" s="31">
        <v>3613.2267177293543</v>
      </c>
      <c r="L24" s="31">
        <v>-31663</v>
      </c>
      <c r="M24" s="33">
        <v>-28049.773282270646</v>
      </c>
      <c r="N24" s="32">
        <v>20093</v>
      </c>
      <c r="O24" s="31">
        <v>0</v>
      </c>
      <c r="P24" s="31">
        <v>27457</v>
      </c>
      <c r="Q24" s="31">
        <v>65219.484586848928</v>
      </c>
      <c r="R24" s="33">
        <v>112769.48458684894</v>
      </c>
      <c r="S24" s="32">
        <v>20</v>
      </c>
      <c r="T24" s="31">
        <v>44657</v>
      </c>
      <c r="U24" s="31">
        <v>25804</v>
      </c>
      <c r="V24" s="31">
        <v>401.54508903574123</v>
      </c>
      <c r="W24" s="30">
        <v>70882.545089035746</v>
      </c>
      <c r="X24" s="32">
        <v>38940.93949781319</v>
      </c>
      <c r="Y24" s="31">
        <v>-3018</v>
      </c>
      <c r="Z24" s="31">
        <v>7271</v>
      </c>
      <c r="AA24" s="31">
        <v>-1307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1452</v>
      </c>
      <c r="B25" s="37" t="s">
        <v>173</v>
      </c>
      <c r="C25" s="27">
        <v>128461.4189</v>
      </c>
      <c r="D25" s="28">
        <v>1.2159000000000001E-4</v>
      </c>
      <c r="E25" s="28">
        <v>1.2053999999999999E-4</v>
      </c>
      <c r="F25" s="32">
        <v>1497834</v>
      </c>
      <c r="G25" s="31">
        <v>1721604</v>
      </c>
      <c r="H25" s="33">
        <v>1312396</v>
      </c>
      <c r="I25" s="32">
        <v>65181</v>
      </c>
      <c r="J25" s="31">
        <v>-210761.98101181746</v>
      </c>
      <c r="K25" s="31">
        <v>-145580.98101181746</v>
      </c>
      <c r="L25" s="31">
        <v>-29182</v>
      </c>
      <c r="M25" s="33">
        <v>-174762.98101181746</v>
      </c>
      <c r="N25" s="32">
        <v>18519</v>
      </c>
      <c r="O25" s="31">
        <v>0</v>
      </c>
      <c r="P25" s="31">
        <v>25305</v>
      </c>
      <c r="Q25" s="31">
        <v>8085.5584508523216</v>
      </c>
      <c r="R25" s="33">
        <v>51909.558450852324</v>
      </c>
      <c r="S25" s="32">
        <v>18</v>
      </c>
      <c r="T25" s="31">
        <v>41157</v>
      </c>
      <c r="U25" s="31">
        <v>23781</v>
      </c>
      <c r="V25" s="31">
        <v>162.64574069722775</v>
      </c>
      <c r="W25" s="30">
        <v>65118.645740697226</v>
      </c>
      <c r="X25" s="32">
        <v>-15926.087289844905</v>
      </c>
      <c r="Y25" s="31">
        <v>-2781</v>
      </c>
      <c r="Z25" s="31">
        <v>6701</v>
      </c>
      <c r="AA25" s="31">
        <v>-1202.9999999999964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1453</v>
      </c>
      <c r="B26" s="37" t="s">
        <v>174</v>
      </c>
      <c r="C26" s="27">
        <v>150572.0661</v>
      </c>
      <c r="D26" s="28">
        <v>1.4258000000000001E-4</v>
      </c>
      <c r="E26" s="28">
        <v>1.3028000000000001E-4</v>
      </c>
      <c r="F26" s="32">
        <v>1756404</v>
      </c>
      <c r="G26" s="31">
        <v>2018804</v>
      </c>
      <c r="H26" s="33">
        <v>1538954</v>
      </c>
      <c r="I26" s="32">
        <v>76434</v>
      </c>
      <c r="J26" s="31">
        <v>-323581.54203742946</v>
      </c>
      <c r="K26" s="31">
        <v>-247147.54203742946</v>
      </c>
      <c r="L26" s="31">
        <v>-34219</v>
      </c>
      <c r="M26" s="33">
        <v>-281366.54203742946</v>
      </c>
      <c r="N26" s="32">
        <v>21715</v>
      </c>
      <c r="O26" s="31">
        <v>0</v>
      </c>
      <c r="P26" s="31">
        <v>29673</v>
      </c>
      <c r="Q26" s="31">
        <v>81182.633503728997</v>
      </c>
      <c r="R26" s="33">
        <v>132570.63350372901</v>
      </c>
      <c r="S26" s="32">
        <v>21</v>
      </c>
      <c r="T26" s="31">
        <v>48262</v>
      </c>
      <c r="U26" s="31">
        <v>27887</v>
      </c>
      <c r="V26" s="31">
        <v>993.02323701920614</v>
      </c>
      <c r="W26" s="30">
        <v>77163.02323701921</v>
      </c>
      <c r="X26" s="32">
        <v>52223.610266709788</v>
      </c>
      <c r="Y26" s="31">
        <v>-3262</v>
      </c>
      <c r="Z26" s="31">
        <v>7858</v>
      </c>
      <c r="AA26" s="31">
        <v>-1412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1454</v>
      </c>
      <c r="B27" s="37" t="s">
        <v>175</v>
      </c>
      <c r="C27" s="27">
        <v>125705.11600000001</v>
      </c>
      <c r="D27" s="28">
        <v>1.1896999999999999E-4</v>
      </c>
      <c r="E27" s="28">
        <v>1.104E-4</v>
      </c>
      <c r="F27" s="32">
        <v>1465559</v>
      </c>
      <c r="G27" s="31">
        <v>1684507</v>
      </c>
      <c r="H27" s="33">
        <v>1284117</v>
      </c>
      <c r="I27" s="32">
        <v>63777</v>
      </c>
      <c r="J27" s="31">
        <v>-132830.70799518013</v>
      </c>
      <c r="K27" s="31">
        <v>-69053.707995180128</v>
      </c>
      <c r="L27" s="31">
        <v>-28553</v>
      </c>
      <c r="M27" s="33">
        <v>-97606.707995180128</v>
      </c>
      <c r="N27" s="32">
        <v>18120</v>
      </c>
      <c r="O27" s="31">
        <v>0</v>
      </c>
      <c r="P27" s="31">
        <v>24760</v>
      </c>
      <c r="Q27" s="31">
        <v>56798.723095008943</v>
      </c>
      <c r="R27" s="33">
        <v>99678.723095008943</v>
      </c>
      <c r="S27" s="32">
        <v>18</v>
      </c>
      <c r="T27" s="31">
        <v>40270</v>
      </c>
      <c r="U27" s="31">
        <v>23269</v>
      </c>
      <c r="V27" s="31">
        <v>34.512980105939803</v>
      </c>
      <c r="W27" s="30">
        <v>63591.512980105937</v>
      </c>
      <c r="X27" s="32">
        <v>33429.210114903006</v>
      </c>
      <c r="Y27" s="31">
        <v>-2722</v>
      </c>
      <c r="Z27" s="31">
        <v>6557</v>
      </c>
      <c r="AA27" s="31">
        <v>-1177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1455</v>
      </c>
      <c r="B28" s="37" t="s">
        <v>176</v>
      </c>
      <c r="C28" s="27">
        <v>0</v>
      </c>
      <c r="D28" s="28">
        <v>0</v>
      </c>
      <c r="E28" s="28">
        <v>0</v>
      </c>
      <c r="F28" s="32">
        <v>0</v>
      </c>
      <c r="G28" s="31">
        <v>0</v>
      </c>
      <c r="H28" s="33">
        <v>0</v>
      </c>
      <c r="I28" s="32">
        <v>0</v>
      </c>
      <c r="J28" s="31">
        <v>0</v>
      </c>
      <c r="K28" s="31">
        <v>0</v>
      </c>
      <c r="L28" s="31">
        <v>0</v>
      </c>
      <c r="M28" s="33">
        <v>0</v>
      </c>
      <c r="N28" s="32">
        <v>0</v>
      </c>
      <c r="O28" s="31">
        <v>0</v>
      </c>
      <c r="P28" s="31">
        <v>0</v>
      </c>
      <c r="Q28" s="31">
        <v>0</v>
      </c>
      <c r="R28" s="33">
        <v>0</v>
      </c>
      <c r="S28" s="32">
        <v>0</v>
      </c>
      <c r="T28" s="31">
        <v>0</v>
      </c>
      <c r="U28" s="31">
        <v>0</v>
      </c>
      <c r="V28" s="31">
        <v>0</v>
      </c>
      <c r="W28" s="30">
        <v>0</v>
      </c>
      <c r="X28" s="32">
        <v>0</v>
      </c>
      <c r="Y28" s="31">
        <v>0</v>
      </c>
      <c r="Z28" s="31">
        <v>0</v>
      </c>
      <c r="AA28" s="31">
        <v>0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1456</v>
      </c>
      <c r="B29" s="37" t="s">
        <v>177</v>
      </c>
      <c r="C29" s="27">
        <v>66581.2408</v>
      </c>
      <c r="D29" s="28">
        <v>6.3059999999999996E-5</v>
      </c>
      <c r="E29" s="28">
        <v>6.3750000000000005E-5</v>
      </c>
      <c r="F29" s="32">
        <v>776819</v>
      </c>
      <c r="G29" s="31">
        <v>892873</v>
      </c>
      <c r="H29" s="33">
        <v>680646</v>
      </c>
      <c r="I29" s="32">
        <v>33805</v>
      </c>
      <c r="J29" s="31">
        <v>-29191.119923136062</v>
      </c>
      <c r="K29" s="31">
        <v>4613.8800768639376</v>
      </c>
      <c r="L29" s="31">
        <v>-15134</v>
      </c>
      <c r="M29" s="33">
        <v>-10520.119923136062</v>
      </c>
      <c r="N29" s="32">
        <v>9604</v>
      </c>
      <c r="O29" s="31">
        <v>0</v>
      </c>
      <c r="P29" s="31">
        <v>13124</v>
      </c>
      <c r="Q29" s="31">
        <v>0</v>
      </c>
      <c r="R29" s="33">
        <v>22728</v>
      </c>
      <c r="S29" s="32">
        <v>9</v>
      </c>
      <c r="T29" s="31">
        <v>21345</v>
      </c>
      <c r="U29" s="31">
        <v>12334</v>
      </c>
      <c r="V29" s="31">
        <v>3946.7417705794182</v>
      </c>
      <c r="W29" s="30">
        <v>37634.741770579421</v>
      </c>
      <c r="X29" s="32">
        <v>-16315.741770579418</v>
      </c>
      <c r="Y29" s="31">
        <v>-1443</v>
      </c>
      <c r="Z29" s="31">
        <v>3475</v>
      </c>
      <c r="AA29" s="31">
        <v>-623.00000000000364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1457</v>
      </c>
      <c r="B30" s="37" t="s">
        <v>178</v>
      </c>
      <c r="C30" s="27">
        <v>37154.370800000004</v>
      </c>
      <c r="D30" s="28">
        <v>3.519E-5</v>
      </c>
      <c r="E30" s="28">
        <v>2.6489999999999999E-5</v>
      </c>
      <c r="F30" s="32">
        <v>433496</v>
      </c>
      <c r="G30" s="31">
        <v>498259</v>
      </c>
      <c r="H30" s="33">
        <v>379827</v>
      </c>
      <c r="I30" s="32">
        <v>18864</v>
      </c>
      <c r="J30" s="31">
        <v>7924.0163930393683</v>
      </c>
      <c r="K30" s="31">
        <v>26788.016393039368</v>
      </c>
      <c r="L30" s="31">
        <v>-8446</v>
      </c>
      <c r="M30" s="33">
        <v>18342.016393039368</v>
      </c>
      <c r="N30" s="32">
        <v>5360</v>
      </c>
      <c r="O30" s="31">
        <v>0</v>
      </c>
      <c r="P30" s="31">
        <v>7324</v>
      </c>
      <c r="Q30" s="31">
        <v>56863.400265991804</v>
      </c>
      <c r="R30" s="33">
        <v>69547.400265991804</v>
      </c>
      <c r="S30" s="32">
        <v>5</v>
      </c>
      <c r="T30" s="31">
        <v>11912</v>
      </c>
      <c r="U30" s="31">
        <v>6883</v>
      </c>
      <c r="V30" s="31">
        <v>0</v>
      </c>
      <c r="W30" s="30">
        <v>18800</v>
      </c>
      <c r="X30" s="32">
        <v>49961.400265991804</v>
      </c>
      <c r="Y30" s="31">
        <v>-805</v>
      </c>
      <c r="Z30" s="31">
        <v>1939</v>
      </c>
      <c r="AA30" s="31">
        <v>-348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1458</v>
      </c>
      <c r="B31" s="37" t="s">
        <v>179</v>
      </c>
      <c r="C31" s="27">
        <v>179899.96410000001</v>
      </c>
      <c r="D31" s="28">
        <v>1.7043000000000001E-4</v>
      </c>
      <c r="E31" s="28">
        <v>1.8699999999999999E-4</v>
      </c>
      <c r="F31" s="32">
        <v>2099481</v>
      </c>
      <c r="G31" s="31">
        <v>2413134</v>
      </c>
      <c r="H31" s="33">
        <v>1839556</v>
      </c>
      <c r="I31" s="32">
        <v>91363</v>
      </c>
      <c r="J31" s="31">
        <v>-414524.93097459583</v>
      </c>
      <c r="K31" s="31">
        <v>-323161.93097459583</v>
      </c>
      <c r="L31" s="31">
        <v>-40903</v>
      </c>
      <c r="M31" s="33">
        <v>-364064.93097459583</v>
      </c>
      <c r="N31" s="32">
        <v>25957</v>
      </c>
      <c r="O31" s="31">
        <v>0</v>
      </c>
      <c r="P31" s="31">
        <v>35469</v>
      </c>
      <c r="Q31" s="31">
        <v>0</v>
      </c>
      <c r="R31" s="33">
        <v>61426</v>
      </c>
      <c r="S31" s="32">
        <v>25</v>
      </c>
      <c r="T31" s="31">
        <v>57689</v>
      </c>
      <c r="U31" s="31">
        <v>33334</v>
      </c>
      <c r="V31" s="31">
        <v>106621.30660374416</v>
      </c>
      <c r="W31" s="30">
        <v>197669.30660374416</v>
      </c>
      <c r="X31" s="32">
        <v>-140050.30660374416</v>
      </c>
      <c r="Y31" s="31">
        <v>-3899</v>
      </c>
      <c r="Z31" s="31">
        <v>9393</v>
      </c>
      <c r="AA31" s="31">
        <v>-1687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1459</v>
      </c>
      <c r="B32" s="37" t="s">
        <v>180</v>
      </c>
      <c r="C32" s="27">
        <v>66648.538</v>
      </c>
      <c r="D32" s="28">
        <v>6.4319999999999994E-5</v>
      </c>
      <c r="E32" s="28">
        <v>6.2559999999999997E-5</v>
      </c>
      <c r="F32" s="32">
        <v>792341</v>
      </c>
      <c r="G32" s="31">
        <v>910713</v>
      </c>
      <c r="H32" s="33">
        <v>694246</v>
      </c>
      <c r="I32" s="32">
        <v>34480</v>
      </c>
      <c r="J32" s="31">
        <v>-65423.110454466958</v>
      </c>
      <c r="K32" s="31">
        <v>-30943.110454466958</v>
      </c>
      <c r="L32" s="31">
        <v>-15437</v>
      </c>
      <c r="M32" s="33">
        <v>-46380.110454466958</v>
      </c>
      <c r="N32" s="32">
        <v>9796</v>
      </c>
      <c r="O32" s="31">
        <v>0</v>
      </c>
      <c r="P32" s="31">
        <v>13386</v>
      </c>
      <c r="Q32" s="31">
        <v>11627.650872069893</v>
      </c>
      <c r="R32" s="33">
        <v>34809.650872069891</v>
      </c>
      <c r="S32" s="32">
        <v>10</v>
      </c>
      <c r="T32" s="31">
        <v>21772</v>
      </c>
      <c r="U32" s="31">
        <v>12580</v>
      </c>
      <c r="V32" s="31">
        <v>0</v>
      </c>
      <c r="W32" s="30">
        <v>34362</v>
      </c>
      <c r="X32" s="32">
        <v>-988.34912793010699</v>
      </c>
      <c r="Y32" s="31">
        <v>-1471</v>
      </c>
      <c r="Z32" s="31">
        <v>3545</v>
      </c>
      <c r="AA32" s="31">
        <v>-638.00000000000182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442" s="35" customFormat="1">
      <c r="A33" s="36">
        <v>1465</v>
      </c>
      <c r="B33" s="37" t="s">
        <v>113</v>
      </c>
      <c r="C33" s="27">
        <v>9676017.1828000005</v>
      </c>
      <c r="D33" s="28">
        <v>9.4180099999999992E-3</v>
      </c>
      <c r="E33" s="28">
        <v>9.68515E-3</v>
      </c>
      <c r="F33" s="32">
        <v>116017893</v>
      </c>
      <c r="G33" s="31">
        <v>133350494</v>
      </c>
      <c r="H33" s="33">
        <v>101654410</v>
      </c>
      <c r="I33" s="32">
        <v>5048757</v>
      </c>
      <c r="J33" s="31">
        <v>-3189658.4098460805</v>
      </c>
      <c r="K33" s="31">
        <v>1859098.5901539195</v>
      </c>
      <c r="L33" s="31">
        <v>-2260322</v>
      </c>
      <c r="M33" s="33">
        <v>-401223.40984608047</v>
      </c>
      <c r="N33" s="32">
        <v>1434398</v>
      </c>
      <c r="O33" s="31">
        <v>0</v>
      </c>
      <c r="P33" s="31">
        <v>1960035</v>
      </c>
      <c r="Q33" s="31">
        <v>0</v>
      </c>
      <c r="R33" s="33">
        <v>3394433</v>
      </c>
      <c r="S33" s="32">
        <v>1402</v>
      </c>
      <c r="T33" s="31">
        <v>3187920</v>
      </c>
      <c r="U33" s="31">
        <v>1842037</v>
      </c>
      <c r="V33" s="31">
        <v>1767159.4042521031</v>
      </c>
      <c r="W33" s="30">
        <v>6798518.4042521026</v>
      </c>
      <c r="X33" s="32">
        <v>-3614445.4042521031</v>
      </c>
      <c r="Y33" s="31">
        <v>-215443</v>
      </c>
      <c r="Z33" s="31">
        <v>519061</v>
      </c>
      <c r="AA33" s="31">
        <v>-93257.999999999534</v>
      </c>
      <c r="AB33" s="31">
        <v>0</v>
      </c>
      <c r="AC33" s="33">
        <v>0</v>
      </c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</row>
    <row r="34" spans="1:442" s="35" customFormat="1">
      <c r="A34" s="36">
        <v>1480</v>
      </c>
      <c r="B34" s="37" t="s">
        <v>181</v>
      </c>
      <c r="C34" s="27">
        <v>105399.6036</v>
      </c>
      <c r="D34" s="28">
        <v>9.9840000000000006E-5</v>
      </c>
      <c r="E34" s="28">
        <v>9.5740000000000002E-5</v>
      </c>
      <c r="F34" s="32">
        <v>1229902</v>
      </c>
      <c r="G34" s="31">
        <v>1413644</v>
      </c>
      <c r="H34" s="33">
        <v>1077635</v>
      </c>
      <c r="I34" s="32">
        <v>53522</v>
      </c>
      <c r="J34" s="31">
        <v>-99874.076642907341</v>
      </c>
      <c r="K34" s="31">
        <v>-46352.076642907341</v>
      </c>
      <c r="L34" s="31">
        <v>-23962</v>
      </c>
      <c r="M34" s="33">
        <v>-70314.076642907341</v>
      </c>
      <c r="N34" s="32">
        <v>15206</v>
      </c>
      <c r="O34" s="31">
        <v>0</v>
      </c>
      <c r="P34" s="31">
        <v>20778</v>
      </c>
      <c r="Q34" s="31">
        <v>29215.73315392909</v>
      </c>
      <c r="R34" s="33">
        <v>65199.73315392909</v>
      </c>
      <c r="S34" s="32">
        <v>15</v>
      </c>
      <c r="T34" s="31">
        <v>33795</v>
      </c>
      <c r="U34" s="31">
        <v>19527</v>
      </c>
      <c r="V34" s="31">
        <v>0</v>
      </c>
      <c r="W34" s="30">
        <v>53337</v>
      </c>
      <c r="X34" s="32">
        <v>9632.7331539290899</v>
      </c>
      <c r="Y34" s="31">
        <v>-2284</v>
      </c>
      <c r="Z34" s="31">
        <v>5503</v>
      </c>
      <c r="AA34" s="31">
        <v>-989</v>
      </c>
      <c r="AB34" s="31">
        <v>0</v>
      </c>
      <c r="AC34" s="33">
        <v>0</v>
      </c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</row>
    <row r="35" spans="1:442" s="35" customFormat="1">
      <c r="A35" s="36">
        <v>1481</v>
      </c>
      <c r="B35" s="37" t="s">
        <v>182</v>
      </c>
      <c r="C35" s="27">
        <v>229329.76800000001</v>
      </c>
      <c r="D35" s="28">
        <v>2.1712000000000001E-4</v>
      </c>
      <c r="E35" s="28">
        <v>2.0028E-4</v>
      </c>
      <c r="F35" s="32">
        <v>2674642</v>
      </c>
      <c r="G35" s="31">
        <v>3074223</v>
      </c>
      <c r="H35" s="33">
        <v>2343511</v>
      </c>
      <c r="I35" s="32">
        <v>116393</v>
      </c>
      <c r="J35" s="31">
        <v>-154644.10996611512</v>
      </c>
      <c r="K35" s="31">
        <v>-38251.109966115124</v>
      </c>
      <c r="L35" s="31">
        <v>-52109</v>
      </c>
      <c r="M35" s="33">
        <v>-90360.109966115124</v>
      </c>
      <c r="N35" s="32">
        <v>33068</v>
      </c>
      <c r="O35" s="31">
        <v>0</v>
      </c>
      <c r="P35" s="31">
        <v>45186</v>
      </c>
      <c r="Q35" s="31">
        <v>112505.21529673401</v>
      </c>
      <c r="R35" s="33">
        <v>190759.21529673401</v>
      </c>
      <c r="S35" s="32">
        <v>32</v>
      </c>
      <c r="T35" s="31">
        <v>73493</v>
      </c>
      <c r="U35" s="31">
        <v>42466</v>
      </c>
      <c r="V35" s="31">
        <v>0</v>
      </c>
      <c r="W35" s="30">
        <v>115991</v>
      </c>
      <c r="X35" s="32">
        <v>69918.215296734008</v>
      </c>
      <c r="Y35" s="31">
        <v>-4967</v>
      </c>
      <c r="Z35" s="31">
        <v>11966</v>
      </c>
      <c r="AA35" s="31">
        <v>-2149</v>
      </c>
      <c r="AB35" s="31">
        <v>0</v>
      </c>
      <c r="AC35" s="33">
        <v>0</v>
      </c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</row>
    <row r="36" spans="1:442" s="35" customFormat="1">
      <c r="A36" s="36">
        <v>1482</v>
      </c>
      <c r="B36" s="37" t="s">
        <v>183</v>
      </c>
      <c r="C36" s="27">
        <v>0</v>
      </c>
      <c r="D36" s="28">
        <v>0</v>
      </c>
      <c r="E36" s="28">
        <v>0</v>
      </c>
      <c r="F36" s="32">
        <v>0</v>
      </c>
      <c r="G36" s="31">
        <v>0</v>
      </c>
      <c r="H36" s="33">
        <v>0</v>
      </c>
      <c r="I36" s="32">
        <v>0</v>
      </c>
      <c r="J36" s="31">
        <v>0</v>
      </c>
      <c r="K36" s="31">
        <v>0</v>
      </c>
      <c r="L36" s="31">
        <v>0</v>
      </c>
      <c r="M36" s="33">
        <v>0</v>
      </c>
      <c r="N36" s="32">
        <v>0</v>
      </c>
      <c r="O36" s="31">
        <v>0</v>
      </c>
      <c r="P36" s="31">
        <v>0</v>
      </c>
      <c r="Q36" s="31">
        <v>0</v>
      </c>
      <c r="R36" s="33">
        <v>0</v>
      </c>
      <c r="S36" s="32">
        <v>0</v>
      </c>
      <c r="T36" s="31">
        <v>0</v>
      </c>
      <c r="U36" s="31">
        <v>0</v>
      </c>
      <c r="V36" s="31">
        <v>0</v>
      </c>
      <c r="W36" s="30">
        <v>0</v>
      </c>
      <c r="X36" s="32">
        <v>0</v>
      </c>
      <c r="Y36" s="31">
        <v>0</v>
      </c>
      <c r="Z36" s="31">
        <v>0</v>
      </c>
      <c r="AA36" s="31">
        <v>0</v>
      </c>
      <c r="AB36" s="31">
        <v>0</v>
      </c>
      <c r="AC36" s="33">
        <v>0</v>
      </c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</row>
    <row r="37" spans="1:442" s="35" customFormat="1">
      <c r="A37" s="36">
        <v>1483</v>
      </c>
      <c r="B37" s="37" t="s">
        <v>184</v>
      </c>
      <c r="C37" s="27">
        <v>43736.874799999998</v>
      </c>
      <c r="D37" s="28">
        <v>4.1409999999999998E-5</v>
      </c>
      <c r="E37" s="28">
        <v>3.7320000000000002E-5</v>
      </c>
      <c r="F37" s="32">
        <v>510118</v>
      </c>
      <c r="G37" s="31">
        <v>586328</v>
      </c>
      <c r="H37" s="33">
        <v>446964</v>
      </c>
      <c r="I37" s="32">
        <v>22199</v>
      </c>
      <c r="J37" s="31">
        <v>-13092.229332747906</v>
      </c>
      <c r="K37" s="31">
        <v>9106.7706672520944</v>
      </c>
      <c r="L37" s="31">
        <v>-9938</v>
      </c>
      <c r="M37" s="33">
        <v>-831.22933274790557</v>
      </c>
      <c r="N37" s="32">
        <v>6307</v>
      </c>
      <c r="O37" s="31">
        <v>0</v>
      </c>
      <c r="P37" s="31">
        <v>8618</v>
      </c>
      <c r="Q37" s="31">
        <v>27237.100186770029</v>
      </c>
      <c r="R37" s="33">
        <v>42162.100186770025</v>
      </c>
      <c r="S37" s="32">
        <v>6</v>
      </c>
      <c r="T37" s="31">
        <v>14017</v>
      </c>
      <c r="U37" s="31">
        <v>8099</v>
      </c>
      <c r="V37" s="31">
        <v>0</v>
      </c>
      <c r="W37" s="30">
        <v>22122</v>
      </c>
      <c r="X37" s="32">
        <v>19115.100186770029</v>
      </c>
      <c r="Y37" s="31">
        <v>-947</v>
      </c>
      <c r="Z37" s="31">
        <v>2282</v>
      </c>
      <c r="AA37" s="31">
        <v>-410</v>
      </c>
      <c r="AB37" s="31">
        <v>0</v>
      </c>
      <c r="AC37" s="33">
        <v>0</v>
      </c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</row>
    <row r="38" spans="1:442" s="35" customFormat="1">
      <c r="A38" s="36">
        <v>1484</v>
      </c>
      <c r="B38" s="37" t="s">
        <v>185</v>
      </c>
      <c r="C38" s="27">
        <v>35510.544000000002</v>
      </c>
      <c r="D38" s="28">
        <v>3.358E-5</v>
      </c>
      <c r="E38" s="28">
        <v>2.6959999999999999E-5</v>
      </c>
      <c r="F38" s="32">
        <v>413663</v>
      </c>
      <c r="G38" s="31">
        <v>475462</v>
      </c>
      <c r="H38" s="33">
        <v>362450</v>
      </c>
      <c r="I38" s="32">
        <v>18001</v>
      </c>
      <c r="J38" s="31">
        <v>-1317.0341837907181</v>
      </c>
      <c r="K38" s="31">
        <v>16683.965816209282</v>
      </c>
      <c r="L38" s="31">
        <v>-8059</v>
      </c>
      <c r="M38" s="33">
        <v>8624.9658162092819</v>
      </c>
      <c r="N38" s="32">
        <v>5114</v>
      </c>
      <c r="O38" s="31">
        <v>0</v>
      </c>
      <c r="P38" s="31">
        <v>6989</v>
      </c>
      <c r="Q38" s="31">
        <v>43332.621815833474</v>
      </c>
      <c r="R38" s="33">
        <v>55435.621815833474</v>
      </c>
      <c r="S38" s="32">
        <v>5</v>
      </c>
      <c r="T38" s="31">
        <v>11367</v>
      </c>
      <c r="U38" s="31">
        <v>6568</v>
      </c>
      <c r="V38" s="31">
        <v>0</v>
      </c>
      <c r="W38" s="30">
        <v>17940</v>
      </c>
      <c r="X38" s="32">
        <v>36745.621815833474</v>
      </c>
      <c r="Y38" s="31">
        <v>-768</v>
      </c>
      <c r="Z38" s="31">
        <v>1851</v>
      </c>
      <c r="AA38" s="31">
        <v>-333</v>
      </c>
      <c r="AB38" s="31">
        <v>0</v>
      </c>
      <c r="AC38" s="33">
        <v>0</v>
      </c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</row>
    <row r="39" spans="1:442" s="35" customFormat="1">
      <c r="A39" s="36">
        <v>1485</v>
      </c>
      <c r="B39" s="37" t="s">
        <v>186</v>
      </c>
      <c r="C39" s="27">
        <v>69720.906400000007</v>
      </c>
      <c r="D39" s="28">
        <v>6.6000000000000005E-5</v>
      </c>
      <c r="E39" s="28">
        <v>5.821E-5</v>
      </c>
      <c r="F39" s="32">
        <v>813036</v>
      </c>
      <c r="G39" s="31">
        <v>934500</v>
      </c>
      <c r="H39" s="33">
        <v>712379</v>
      </c>
      <c r="I39" s="32">
        <v>35381</v>
      </c>
      <c r="J39" s="31">
        <v>-86769.273419680685</v>
      </c>
      <c r="K39" s="31">
        <v>-51388.273419680685</v>
      </c>
      <c r="L39" s="31">
        <v>-15840</v>
      </c>
      <c r="M39" s="33">
        <v>-67228.273419680685</v>
      </c>
      <c r="N39" s="32">
        <v>10052</v>
      </c>
      <c r="O39" s="31">
        <v>0</v>
      </c>
      <c r="P39" s="31">
        <v>13736</v>
      </c>
      <c r="Q39" s="31">
        <v>51175.641695843296</v>
      </c>
      <c r="R39" s="33">
        <v>74963.641695843296</v>
      </c>
      <c r="S39" s="32">
        <v>10</v>
      </c>
      <c r="T39" s="31">
        <v>22340</v>
      </c>
      <c r="U39" s="31">
        <v>12909</v>
      </c>
      <c r="V39" s="31">
        <v>476.99331047356418</v>
      </c>
      <c r="W39" s="30">
        <v>35735.993310473561</v>
      </c>
      <c r="X39" s="32">
        <v>37752.648385369735</v>
      </c>
      <c r="Y39" s="31">
        <v>-1510</v>
      </c>
      <c r="Z39" s="31">
        <v>3638</v>
      </c>
      <c r="AA39" s="31">
        <v>-653</v>
      </c>
      <c r="AB39" s="31">
        <v>0</v>
      </c>
      <c r="AC39" s="33">
        <v>0</v>
      </c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</row>
    <row r="40" spans="1:442" s="35" customFormat="1">
      <c r="A40" s="36">
        <v>1486</v>
      </c>
      <c r="B40" s="37" t="s">
        <v>187</v>
      </c>
      <c r="C40" s="27">
        <v>56820.677199999998</v>
      </c>
      <c r="D40" s="28">
        <v>5.38E-5</v>
      </c>
      <c r="E40" s="28">
        <v>4.5030000000000001E-5</v>
      </c>
      <c r="F40" s="32">
        <v>662748</v>
      </c>
      <c r="G40" s="31">
        <v>761759</v>
      </c>
      <c r="H40" s="33">
        <v>580697</v>
      </c>
      <c r="I40" s="32">
        <v>28841</v>
      </c>
      <c r="J40" s="31">
        <v>27323.586807875035</v>
      </c>
      <c r="K40" s="31">
        <v>56164.586807875035</v>
      </c>
      <c r="L40" s="31">
        <v>-12912</v>
      </c>
      <c r="M40" s="33">
        <v>43252.586807875035</v>
      </c>
      <c r="N40" s="32">
        <v>8194</v>
      </c>
      <c r="O40" s="31">
        <v>0</v>
      </c>
      <c r="P40" s="31">
        <v>11197</v>
      </c>
      <c r="Q40" s="31">
        <v>57662.787594792491</v>
      </c>
      <c r="R40" s="33">
        <v>77053.787594792491</v>
      </c>
      <c r="S40" s="32">
        <v>8</v>
      </c>
      <c r="T40" s="31">
        <v>18211</v>
      </c>
      <c r="U40" s="31">
        <v>10523</v>
      </c>
      <c r="V40" s="31">
        <v>0</v>
      </c>
      <c r="W40" s="30">
        <v>28742</v>
      </c>
      <c r="X40" s="32">
        <v>47109.787594792491</v>
      </c>
      <c r="Y40" s="31">
        <v>-1231</v>
      </c>
      <c r="Z40" s="31">
        <v>2965</v>
      </c>
      <c r="AA40" s="31">
        <v>-532</v>
      </c>
      <c r="AB40" s="31">
        <v>0</v>
      </c>
      <c r="AC40" s="33">
        <v>0</v>
      </c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</row>
    <row r="41" spans="1:442" s="35" customFormat="1">
      <c r="A41" s="36">
        <v>1487</v>
      </c>
      <c r="B41" s="37" t="s">
        <v>188</v>
      </c>
      <c r="C41" s="27">
        <v>183065.29949999999</v>
      </c>
      <c r="D41" s="28">
        <v>1.7331000000000001E-4</v>
      </c>
      <c r="E41" s="28">
        <v>1.5474E-4</v>
      </c>
      <c r="F41" s="32">
        <v>2134959</v>
      </c>
      <c r="G41" s="31">
        <v>2453913</v>
      </c>
      <c r="H41" s="33">
        <v>1870642</v>
      </c>
      <c r="I41" s="32">
        <v>92907</v>
      </c>
      <c r="J41" s="31">
        <v>-150007.50694890003</v>
      </c>
      <c r="K41" s="31">
        <v>-57100.506948900031</v>
      </c>
      <c r="L41" s="31">
        <v>-41594</v>
      </c>
      <c r="M41" s="33">
        <v>-98694.506948900031</v>
      </c>
      <c r="N41" s="32">
        <v>26396</v>
      </c>
      <c r="O41" s="31">
        <v>0</v>
      </c>
      <c r="P41" s="31">
        <v>36069</v>
      </c>
      <c r="Q41" s="31">
        <v>122153.46430356738</v>
      </c>
      <c r="R41" s="33">
        <v>184618.46430356737</v>
      </c>
      <c r="S41" s="32">
        <v>26</v>
      </c>
      <c r="T41" s="31">
        <v>58664</v>
      </c>
      <c r="U41" s="31">
        <v>33897</v>
      </c>
      <c r="V41" s="31">
        <v>821.32108005713008</v>
      </c>
      <c r="W41" s="30">
        <v>93408.321080057125</v>
      </c>
      <c r="X41" s="32">
        <v>87338.143223510255</v>
      </c>
      <c r="Y41" s="31">
        <v>-3965</v>
      </c>
      <c r="Z41" s="31">
        <v>9552</v>
      </c>
      <c r="AA41" s="31">
        <v>-1715.0000000000146</v>
      </c>
      <c r="AB41" s="31">
        <v>0</v>
      </c>
      <c r="AC41" s="33">
        <v>0</v>
      </c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</row>
    <row r="42" spans="1:442" s="35" customFormat="1">
      <c r="A42" s="36">
        <v>1488</v>
      </c>
      <c r="B42" s="37" t="s">
        <v>189</v>
      </c>
      <c r="C42" s="27">
        <v>66123.334000000003</v>
      </c>
      <c r="D42" s="28">
        <v>6.2680000000000003E-5</v>
      </c>
      <c r="E42" s="28">
        <v>6.5959999999999999E-5</v>
      </c>
      <c r="F42" s="32">
        <v>772138</v>
      </c>
      <c r="G42" s="31">
        <v>887492</v>
      </c>
      <c r="H42" s="33">
        <v>676544</v>
      </c>
      <c r="I42" s="32">
        <v>33601</v>
      </c>
      <c r="J42" s="31">
        <v>-95389.332536420014</v>
      </c>
      <c r="K42" s="31">
        <v>-61788.332536420014</v>
      </c>
      <c r="L42" s="31">
        <v>-15043</v>
      </c>
      <c r="M42" s="33">
        <v>-76831.332536420014</v>
      </c>
      <c r="N42" s="32">
        <v>9546</v>
      </c>
      <c r="O42" s="31">
        <v>0</v>
      </c>
      <c r="P42" s="31">
        <v>13045</v>
      </c>
      <c r="Q42" s="31">
        <v>69.832915645247098</v>
      </c>
      <c r="R42" s="33">
        <v>22660.832915645246</v>
      </c>
      <c r="S42" s="32">
        <v>9</v>
      </c>
      <c r="T42" s="31">
        <v>21217</v>
      </c>
      <c r="U42" s="31">
        <v>12259</v>
      </c>
      <c r="V42" s="31">
        <v>20644.940236153441</v>
      </c>
      <c r="W42" s="30">
        <v>54129.940236153445</v>
      </c>
      <c r="X42" s="32">
        <v>-32869.107320508192</v>
      </c>
      <c r="Y42" s="31">
        <v>-1434</v>
      </c>
      <c r="Z42" s="31">
        <v>3455</v>
      </c>
      <c r="AA42" s="31">
        <v>-621</v>
      </c>
      <c r="AB42" s="31">
        <v>0</v>
      </c>
      <c r="AC42" s="33">
        <v>0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</row>
    <row r="43" spans="1:442" s="35" customFormat="1">
      <c r="A43" s="36">
        <v>1489</v>
      </c>
      <c r="B43" s="37" t="s">
        <v>190</v>
      </c>
      <c r="C43" s="27">
        <v>130600.2644</v>
      </c>
      <c r="D43" s="28">
        <v>1.2363000000000001E-4</v>
      </c>
      <c r="E43" s="28">
        <v>1.1951E-4</v>
      </c>
      <c r="F43" s="32">
        <v>1522964</v>
      </c>
      <c r="G43" s="31">
        <v>1750489</v>
      </c>
      <c r="H43" s="33">
        <v>1334415</v>
      </c>
      <c r="I43" s="32">
        <v>66275</v>
      </c>
      <c r="J43" s="31">
        <v>-146035.06977957251</v>
      </c>
      <c r="K43" s="31">
        <v>-79760.069779572514</v>
      </c>
      <c r="L43" s="31">
        <v>-29671</v>
      </c>
      <c r="M43" s="33">
        <v>-109431.06977957251</v>
      </c>
      <c r="N43" s="32">
        <v>18829</v>
      </c>
      <c r="O43" s="31">
        <v>0</v>
      </c>
      <c r="P43" s="31">
        <v>25729</v>
      </c>
      <c r="Q43" s="31">
        <v>28265.994263478322</v>
      </c>
      <c r="R43" s="33">
        <v>72823.994263478322</v>
      </c>
      <c r="S43" s="32">
        <v>18</v>
      </c>
      <c r="T43" s="31">
        <v>41848</v>
      </c>
      <c r="U43" s="31">
        <v>24180</v>
      </c>
      <c r="V43" s="31">
        <v>0</v>
      </c>
      <c r="W43" s="30">
        <v>66046</v>
      </c>
      <c r="X43" s="32">
        <v>4016.994263478322</v>
      </c>
      <c r="Y43" s="31">
        <v>-2828</v>
      </c>
      <c r="Z43" s="31">
        <v>6814</v>
      </c>
      <c r="AA43" s="31">
        <v>-1225</v>
      </c>
      <c r="AB43" s="31">
        <v>0</v>
      </c>
      <c r="AC43" s="33">
        <v>0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</row>
    <row r="44" spans="1:442" s="35" customFormat="1">
      <c r="A44" s="36">
        <v>1490</v>
      </c>
      <c r="B44" s="37" t="s">
        <v>191</v>
      </c>
      <c r="C44" s="27">
        <v>98074.393100000001</v>
      </c>
      <c r="D44" s="28">
        <v>9.2819999999999996E-5</v>
      </c>
      <c r="E44" s="28">
        <v>8.551E-5</v>
      </c>
      <c r="F44" s="32">
        <v>1143424</v>
      </c>
      <c r="G44" s="31">
        <v>1314247</v>
      </c>
      <c r="H44" s="33">
        <v>1001864</v>
      </c>
      <c r="I44" s="32">
        <v>49758</v>
      </c>
      <c r="J44" s="31">
        <v>-143996.92453942317</v>
      </c>
      <c r="K44" s="31">
        <v>-94238.924539423169</v>
      </c>
      <c r="L44" s="31">
        <v>-22277</v>
      </c>
      <c r="M44" s="33">
        <v>-116515.92453942317</v>
      </c>
      <c r="N44" s="32">
        <v>14137</v>
      </c>
      <c r="O44" s="31">
        <v>0</v>
      </c>
      <c r="P44" s="31">
        <v>19317</v>
      </c>
      <c r="Q44" s="31">
        <v>48356.135180933859</v>
      </c>
      <c r="R44" s="33">
        <v>81810.135180933867</v>
      </c>
      <c r="S44" s="32">
        <v>14</v>
      </c>
      <c r="T44" s="31">
        <v>31419</v>
      </c>
      <c r="U44" s="31">
        <v>18154</v>
      </c>
      <c r="V44" s="31">
        <v>19.506130319108301</v>
      </c>
      <c r="W44" s="30">
        <v>49606.506130319111</v>
      </c>
      <c r="X44" s="32">
        <v>30130.629050614749</v>
      </c>
      <c r="Y44" s="31">
        <v>-2123</v>
      </c>
      <c r="Z44" s="31">
        <v>5116</v>
      </c>
      <c r="AA44" s="31">
        <v>-919.99999999999272</v>
      </c>
      <c r="AB44" s="31">
        <v>0</v>
      </c>
      <c r="AC44" s="33">
        <v>0</v>
      </c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</row>
    <row r="45" spans="1:442" s="35" customFormat="1">
      <c r="A45" s="36">
        <v>1491</v>
      </c>
      <c r="B45" s="37" t="s">
        <v>192</v>
      </c>
      <c r="C45" s="27">
        <v>50835.204400000002</v>
      </c>
      <c r="D45" s="28">
        <v>4.8130000000000002E-5</v>
      </c>
      <c r="E45" s="28">
        <v>4.1829999999999998E-5</v>
      </c>
      <c r="F45" s="32">
        <v>592900</v>
      </c>
      <c r="G45" s="31">
        <v>681477</v>
      </c>
      <c r="H45" s="33">
        <v>519497</v>
      </c>
      <c r="I45" s="32">
        <v>25801</v>
      </c>
      <c r="J45" s="31">
        <v>30882.719486955837</v>
      </c>
      <c r="K45" s="31">
        <v>56683.719486955837</v>
      </c>
      <c r="L45" s="31">
        <v>-11551</v>
      </c>
      <c r="M45" s="33">
        <v>45132.719486955837</v>
      </c>
      <c r="N45" s="32">
        <v>7330</v>
      </c>
      <c r="O45" s="31">
        <v>0</v>
      </c>
      <c r="P45" s="31">
        <v>10017</v>
      </c>
      <c r="Q45" s="31">
        <v>41810.661738926734</v>
      </c>
      <c r="R45" s="33">
        <v>59157.661738926734</v>
      </c>
      <c r="S45" s="32">
        <v>7</v>
      </c>
      <c r="T45" s="31">
        <v>16292</v>
      </c>
      <c r="U45" s="31">
        <v>9414</v>
      </c>
      <c r="V45" s="31">
        <v>0</v>
      </c>
      <c r="W45" s="30">
        <v>25713</v>
      </c>
      <c r="X45" s="32">
        <v>32370.661738926734</v>
      </c>
      <c r="Y45" s="31">
        <v>-1101</v>
      </c>
      <c r="Z45" s="31">
        <v>2653</v>
      </c>
      <c r="AA45" s="31">
        <v>-478</v>
      </c>
      <c r="AB45" s="31">
        <v>0</v>
      </c>
      <c r="AC45" s="33">
        <v>0</v>
      </c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</row>
    <row r="46" spans="1:442" s="35" customFormat="1">
      <c r="A46" s="36">
        <v>1492</v>
      </c>
      <c r="B46" s="37" t="s">
        <v>193</v>
      </c>
      <c r="C46" s="27">
        <v>1215345.2645</v>
      </c>
      <c r="D46" s="28">
        <v>1.1778800000000001E-3</v>
      </c>
      <c r="E46" s="28">
        <v>1.2065000000000001E-3</v>
      </c>
      <c r="F46" s="32">
        <v>14509982</v>
      </c>
      <c r="G46" s="31">
        <v>16677714</v>
      </c>
      <c r="H46" s="33">
        <v>12713588</v>
      </c>
      <c r="I46" s="32">
        <v>631432</v>
      </c>
      <c r="J46" s="31">
        <v>-1497648.7395217197</v>
      </c>
      <c r="K46" s="31">
        <v>-866216.73952171975</v>
      </c>
      <c r="L46" s="31">
        <v>-282691</v>
      </c>
      <c r="M46" s="33">
        <v>-1148907.7395217197</v>
      </c>
      <c r="N46" s="32">
        <v>179395</v>
      </c>
      <c r="O46" s="31">
        <v>0</v>
      </c>
      <c r="P46" s="31">
        <v>245135</v>
      </c>
      <c r="Q46" s="31">
        <v>0</v>
      </c>
      <c r="R46" s="33">
        <v>424530</v>
      </c>
      <c r="S46" s="32">
        <v>175</v>
      </c>
      <c r="T46" s="31">
        <v>398703</v>
      </c>
      <c r="U46" s="31">
        <v>230378</v>
      </c>
      <c r="V46" s="31">
        <v>189173.82467222188</v>
      </c>
      <c r="W46" s="30">
        <v>818429.8246722219</v>
      </c>
      <c r="X46" s="32">
        <v>-420207.8246722219</v>
      </c>
      <c r="Y46" s="31">
        <v>-26945</v>
      </c>
      <c r="Z46" s="31">
        <v>64917</v>
      </c>
      <c r="AA46" s="31">
        <v>-11664</v>
      </c>
      <c r="AB46" s="31">
        <v>0</v>
      </c>
      <c r="AC46" s="33">
        <v>0</v>
      </c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</row>
    <row r="47" spans="1:442" s="35" customFormat="1">
      <c r="A47" s="36">
        <v>1994</v>
      </c>
      <c r="B47" s="37" t="s">
        <v>194</v>
      </c>
      <c r="C47" s="27">
        <v>4743906.9271999998</v>
      </c>
      <c r="D47" s="28">
        <v>4.6074599999999999E-3</v>
      </c>
      <c r="E47" s="28">
        <v>4.7085299999999998E-3</v>
      </c>
      <c r="F47" s="32">
        <v>56758042</v>
      </c>
      <c r="G47" s="31">
        <v>65237462</v>
      </c>
      <c r="H47" s="33">
        <v>49731167</v>
      </c>
      <c r="I47" s="32">
        <v>2469943</v>
      </c>
      <c r="J47" s="31">
        <v>-4122057.228899878</v>
      </c>
      <c r="K47" s="31">
        <v>-1652114.228899878</v>
      </c>
      <c r="L47" s="31">
        <v>-1105790</v>
      </c>
      <c r="M47" s="33">
        <v>-2757904.228899878</v>
      </c>
      <c r="N47" s="32">
        <v>701733</v>
      </c>
      <c r="O47" s="31">
        <v>0</v>
      </c>
      <c r="P47" s="31">
        <v>958884</v>
      </c>
      <c r="Q47" s="31">
        <v>0</v>
      </c>
      <c r="R47" s="33">
        <v>1660617</v>
      </c>
      <c r="S47" s="32">
        <v>686</v>
      </c>
      <c r="T47" s="31">
        <v>1559588</v>
      </c>
      <c r="U47" s="31">
        <v>901158</v>
      </c>
      <c r="V47" s="31">
        <v>679842.45468191127</v>
      </c>
      <c r="W47" s="30">
        <v>3141274.4546819115</v>
      </c>
      <c r="X47" s="32">
        <v>-1583568.4546819113</v>
      </c>
      <c r="Y47" s="31">
        <v>-105399</v>
      </c>
      <c r="Z47" s="31">
        <v>253934</v>
      </c>
      <c r="AA47" s="31">
        <v>-45624.000000000233</v>
      </c>
      <c r="AB47" s="31">
        <v>0</v>
      </c>
      <c r="AC47" s="33">
        <v>0</v>
      </c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</row>
    <row r="48" spans="1:442" s="35" customFormat="1">
      <c r="A48" s="36">
        <v>3022</v>
      </c>
      <c r="B48" s="37" t="s">
        <v>195</v>
      </c>
      <c r="C48" s="27">
        <v>4966296.9134</v>
      </c>
      <c r="D48" s="28">
        <v>4.7011099999999997E-3</v>
      </c>
      <c r="E48" s="28">
        <v>4.7034299999999998E-3</v>
      </c>
      <c r="F48" s="32">
        <v>57911690</v>
      </c>
      <c r="G48" s="31">
        <v>66563461</v>
      </c>
      <c r="H48" s="33">
        <v>50741990</v>
      </c>
      <c r="I48" s="32">
        <v>2520146</v>
      </c>
      <c r="J48" s="31">
        <v>-243968.10162781418</v>
      </c>
      <c r="K48" s="31">
        <v>2276177.8983721859</v>
      </c>
      <c r="L48" s="31">
        <v>-1128266</v>
      </c>
      <c r="M48" s="33">
        <v>1147911.8983721859</v>
      </c>
      <c r="N48" s="32">
        <v>715997</v>
      </c>
      <c r="O48" s="31">
        <v>0</v>
      </c>
      <c r="P48" s="31">
        <v>978374</v>
      </c>
      <c r="Q48" s="31">
        <v>34246.71031609903</v>
      </c>
      <c r="R48" s="33">
        <v>1728617.710316099</v>
      </c>
      <c r="S48" s="32">
        <v>700</v>
      </c>
      <c r="T48" s="31">
        <v>1591287</v>
      </c>
      <c r="U48" s="31">
        <v>919474</v>
      </c>
      <c r="V48" s="31">
        <v>6458.1690877662377</v>
      </c>
      <c r="W48" s="30">
        <v>2517919.1690877662</v>
      </c>
      <c r="X48" s="32">
        <v>-894306.45877166721</v>
      </c>
      <c r="Y48" s="31">
        <v>-107541</v>
      </c>
      <c r="Z48" s="31">
        <v>259095</v>
      </c>
      <c r="AA48" s="31">
        <v>-46549</v>
      </c>
      <c r="AB48" s="31">
        <v>0</v>
      </c>
      <c r="AC48" s="33">
        <v>0</v>
      </c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</row>
    <row r="49" spans="1:442" s="35" customFormat="1">
      <c r="A49" s="36">
        <v>3023</v>
      </c>
      <c r="B49" s="37" t="s">
        <v>196</v>
      </c>
      <c r="C49" s="27">
        <v>4166828.7568000001</v>
      </c>
      <c r="D49" s="28">
        <v>3.9488500000000003E-3</v>
      </c>
      <c r="E49" s="28">
        <v>3.94378E-3</v>
      </c>
      <c r="F49" s="32">
        <v>48644805</v>
      </c>
      <c r="G49" s="31">
        <v>55912141</v>
      </c>
      <c r="H49" s="33">
        <v>42622382</v>
      </c>
      <c r="I49" s="32">
        <v>2116879</v>
      </c>
      <c r="J49" s="31">
        <v>-59374.332809742431</v>
      </c>
      <c r="K49" s="31">
        <v>2057504.6671902575</v>
      </c>
      <c r="L49" s="31">
        <v>-947724</v>
      </c>
      <c r="M49" s="33">
        <v>1109780.6671902575</v>
      </c>
      <c r="N49" s="32">
        <v>601425</v>
      </c>
      <c r="O49" s="31">
        <v>0</v>
      </c>
      <c r="P49" s="31">
        <v>821817</v>
      </c>
      <c r="Q49" s="31">
        <v>71915.14843777621</v>
      </c>
      <c r="R49" s="33">
        <v>1495157.1484377761</v>
      </c>
      <c r="S49" s="32">
        <v>588</v>
      </c>
      <c r="T49" s="31">
        <v>1336654</v>
      </c>
      <c r="U49" s="31">
        <v>772342</v>
      </c>
      <c r="V49" s="31">
        <v>2314.4612803558884</v>
      </c>
      <c r="W49" s="30">
        <v>2111898.4612803557</v>
      </c>
      <c r="X49" s="32">
        <v>-704942.31284257967</v>
      </c>
      <c r="Y49" s="31">
        <v>-90332</v>
      </c>
      <c r="Z49" s="31">
        <v>217636</v>
      </c>
      <c r="AA49" s="31">
        <v>-39102.999999999884</v>
      </c>
      <c r="AB49" s="31">
        <v>0</v>
      </c>
      <c r="AC49" s="33">
        <v>0</v>
      </c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</row>
    <row r="50" spans="1:442" s="35" customFormat="1">
      <c r="A50" s="36">
        <v>3024</v>
      </c>
      <c r="B50" s="37" t="s">
        <v>197</v>
      </c>
      <c r="C50" s="27">
        <v>1524276.2487999999</v>
      </c>
      <c r="D50" s="28">
        <v>1.44465E-3</v>
      </c>
      <c r="E50" s="28">
        <v>1.5359499999999999E-3</v>
      </c>
      <c r="F50" s="32">
        <v>17796249</v>
      </c>
      <c r="G50" s="31">
        <v>20454936</v>
      </c>
      <c r="H50" s="33">
        <v>15593002</v>
      </c>
      <c r="I50" s="32">
        <v>774440</v>
      </c>
      <c r="J50" s="31">
        <v>-1237010.9492606162</v>
      </c>
      <c r="K50" s="31">
        <v>-462570.94926061621</v>
      </c>
      <c r="L50" s="31">
        <v>-346716</v>
      </c>
      <c r="M50" s="33">
        <v>-809286.94926061621</v>
      </c>
      <c r="N50" s="32">
        <v>220026</v>
      </c>
      <c r="O50" s="31">
        <v>0</v>
      </c>
      <c r="P50" s="31">
        <v>300654</v>
      </c>
      <c r="Q50" s="31">
        <v>0</v>
      </c>
      <c r="R50" s="33">
        <v>520680</v>
      </c>
      <c r="S50" s="32">
        <v>215</v>
      </c>
      <c r="T50" s="31">
        <v>489002</v>
      </c>
      <c r="U50" s="31">
        <v>282554</v>
      </c>
      <c r="V50" s="31">
        <v>582479.25060958508</v>
      </c>
      <c r="W50" s="30">
        <v>1354250.2506095851</v>
      </c>
      <c r="X50" s="32">
        <v>-865838.25060958508</v>
      </c>
      <c r="Y50" s="31">
        <v>-33047</v>
      </c>
      <c r="Z50" s="31">
        <v>79620</v>
      </c>
      <c r="AA50" s="31">
        <v>-14305</v>
      </c>
      <c r="AB50" s="31">
        <v>0</v>
      </c>
      <c r="AC50" s="33">
        <v>0</v>
      </c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</row>
    <row r="51" spans="1:442" s="35" customFormat="1">
      <c r="A51" s="36">
        <v>3025</v>
      </c>
      <c r="B51" s="37" t="s">
        <v>198</v>
      </c>
      <c r="C51" s="27">
        <v>3352882.8376000002</v>
      </c>
      <c r="D51" s="28">
        <v>3.17695E-3</v>
      </c>
      <c r="E51" s="28">
        <v>3.0980600000000001E-3</v>
      </c>
      <c r="F51" s="32">
        <v>39135980</v>
      </c>
      <c r="G51" s="31">
        <v>44982736</v>
      </c>
      <c r="H51" s="33">
        <v>34290787</v>
      </c>
      <c r="I51" s="32">
        <v>1703082</v>
      </c>
      <c r="J51" s="31">
        <v>-698437.42668605852</v>
      </c>
      <c r="K51" s="31">
        <v>1004644.5733139415</v>
      </c>
      <c r="L51" s="31">
        <v>-762468</v>
      </c>
      <c r="M51" s="33">
        <v>242176.57331394148</v>
      </c>
      <c r="N51" s="32">
        <v>483861</v>
      </c>
      <c r="O51" s="31">
        <v>0</v>
      </c>
      <c r="P51" s="31">
        <v>661173</v>
      </c>
      <c r="Q51" s="31">
        <v>542962.90310905874</v>
      </c>
      <c r="R51" s="33">
        <v>1687996.9031090587</v>
      </c>
      <c r="S51" s="32">
        <v>473</v>
      </c>
      <c r="T51" s="31">
        <v>1075372</v>
      </c>
      <c r="U51" s="31">
        <v>621369</v>
      </c>
      <c r="V51" s="31">
        <v>1674.4561787537277</v>
      </c>
      <c r="W51" s="30">
        <v>1698888.4561787536</v>
      </c>
      <c r="X51" s="32">
        <v>-81851.553069695015</v>
      </c>
      <c r="Y51" s="31">
        <v>-72675</v>
      </c>
      <c r="Z51" s="31">
        <v>175093</v>
      </c>
      <c r="AA51" s="31">
        <v>-31457.999999999884</v>
      </c>
      <c r="AB51" s="31">
        <v>0</v>
      </c>
      <c r="AC51" s="33">
        <v>0</v>
      </c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</row>
    <row r="52" spans="1:442" s="35" customFormat="1">
      <c r="A52" s="36">
        <v>3026</v>
      </c>
      <c r="B52" s="37" t="s">
        <v>199</v>
      </c>
      <c r="C52" s="27">
        <v>3772669.2897999999</v>
      </c>
      <c r="D52" s="28">
        <v>3.5736299999999999E-3</v>
      </c>
      <c r="E52" s="28">
        <v>3.5484499999999999E-3</v>
      </c>
      <c r="F52" s="32">
        <v>44022572</v>
      </c>
      <c r="G52" s="31">
        <v>50599365</v>
      </c>
      <c r="H52" s="33">
        <v>38572400</v>
      </c>
      <c r="I52" s="32">
        <v>1915733</v>
      </c>
      <c r="J52" s="31">
        <v>761325.2512547127</v>
      </c>
      <c r="K52" s="31">
        <v>2677058.2512547127</v>
      </c>
      <c r="L52" s="31">
        <v>-857671</v>
      </c>
      <c r="M52" s="33">
        <v>1819387.2512547127</v>
      </c>
      <c r="N52" s="32">
        <v>544277</v>
      </c>
      <c r="O52" s="31">
        <v>0</v>
      </c>
      <c r="P52" s="31">
        <v>743728</v>
      </c>
      <c r="Q52" s="31">
        <v>202153.30836856019</v>
      </c>
      <c r="R52" s="33">
        <v>1490158.3083685602</v>
      </c>
      <c r="S52" s="32">
        <v>532</v>
      </c>
      <c r="T52" s="31">
        <v>1209645</v>
      </c>
      <c r="U52" s="31">
        <v>698954</v>
      </c>
      <c r="V52" s="31">
        <v>0</v>
      </c>
      <c r="W52" s="30">
        <v>1909131</v>
      </c>
      <c r="X52" s="32">
        <v>-498792.69163143984</v>
      </c>
      <c r="Y52" s="31">
        <v>-81749</v>
      </c>
      <c r="Z52" s="31">
        <v>196956</v>
      </c>
      <c r="AA52" s="31">
        <v>-35387</v>
      </c>
      <c r="AB52" s="31">
        <v>0</v>
      </c>
      <c r="AC52" s="33">
        <v>0</v>
      </c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</row>
    <row r="53" spans="1:442" s="35" customFormat="1">
      <c r="A53" s="36">
        <v>3027</v>
      </c>
      <c r="B53" s="37" t="s">
        <v>200</v>
      </c>
      <c r="C53" s="27">
        <v>4640498.6763000004</v>
      </c>
      <c r="D53" s="28">
        <v>4.3944800000000001E-3</v>
      </c>
      <c r="E53" s="28">
        <v>4.3637199999999998E-3</v>
      </c>
      <c r="F53" s="32">
        <v>54134399</v>
      </c>
      <c r="G53" s="31">
        <v>62221858</v>
      </c>
      <c r="H53" s="33">
        <v>47432342</v>
      </c>
      <c r="I53" s="32">
        <v>2355769</v>
      </c>
      <c r="J53" s="31">
        <v>97313.634652310604</v>
      </c>
      <c r="K53" s="31">
        <v>2453082.6346523105</v>
      </c>
      <c r="L53" s="31">
        <v>-1054675</v>
      </c>
      <c r="M53" s="33">
        <v>1398407.6346523105</v>
      </c>
      <c r="N53" s="32">
        <v>669296</v>
      </c>
      <c r="O53" s="31">
        <v>0</v>
      </c>
      <c r="P53" s="31">
        <v>914560</v>
      </c>
      <c r="Q53" s="31">
        <v>244497.84649567588</v>
      </c>
      <c r="R53" s="33">
        <v>1828353.8464956759</v>
      </c>
      <c r="S53" s="32">
        <v>654</v>
      </c>
      <c r="T53" s="31">
        <v>1487496</v>
      </c>
      <c r="U53" s="31">
        <v>859502</v>
      </c>
      <c r="V53" s="31">
        <v>1887.9490506714058</v>
      </c>
      <c r="W53" s="30">
        <v>2349539.9490506714</v>
      </c>
      <c r="X53" s="32">
        <v>-619341.10255499557</v>
      </c>
      <c r="Y53" s="31">
        <v>-100527</v>
      </c>
      <c r="Z53" s="31">
        <v>242196</v>
      </c>
      <c r="AA53" s="31">
        <v>-43514</v>
      </c>
      <c r="AB53" s="31">
        <v>0</v>
      </c>
      <c r="AC53" s="33">
        <v>0</v>
      </c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</row>
    <row r="54" spans="1:442" s="35" customFormat="1">
      <c r="A54" s="36">
        <v>3028</v>
      </c>
      <c r="B54" s="37" t="s">
        <v>201</v>
      </c>
      <c r="C54" s="27">
        <v>3663335.2404</v>
      </c>
      <c r="D54" s="28">
        <v>3.47182E-3</v>
      </c>
      <c r="E54" s="28">
        <v>3.45663E-3</v>
      </c>
      <c r="F54" s="32">
        <v>42768403</v>
      </c>
      <c r="G54" s="31">
        <v>49157828</v>
      </c>
      <c r="H54" s="33">
        <v>37473502</v>
      </c>
      <c r="I54" s="32">
        <v>1861155</v>
      </c>
      <c r="J54" s="31">
        <v>645820.78823472082</v>
      </c>
      <c r="K54" s="31">
        <v>2506975.7882347209</v>
      </c>
      <c r="L54" s="31">
        <v>-833237</v>
      </c>
      <c r="M54" s="33">
        <v>1673738.7882347209</v>
      </c>
      <c r="N54" s="32">
        <v>528771</v>
      </c>
      <c r="O54" s="31">
        <v>0</v>
      </c>
      <c r="P54" s="31">
        <v>722540</v>
      </c>
      <c r="Q54" s="31">
        <v>132717.47924458762</v>
      </c>
      <c r="R54" s="33">
        <v>1384028.4792445877</v>
      </c>
      <c r="S54" s="32">
        <v>517</v>
      </c>
      <c r="T54" s="31">
        <v>1175183</v>
      </c>
      <c r="U54" s="31">
        <v>679042</v>
      </c>
      <c r="V54" s="31">
        <v>3776.6337318068454</v>
      </c>
      <c r="W54" s="30">
        <v>1858518.6337318069</v>
      </c>
      <c r="X54" s="32">
        <v>-552036.15448721917</v>
      </c>
      <c r="Y54" s="31">
        <v>-79420</v>
      </c>
      <c r="Z54" s="31">
        <v>191345</v>
      </c>
      <c r="AA54" s="31">
        <v>-34379</v>
      </c>
      <c r="AB54" s="31">
        <v>0</v>
      </c>
      <c r="AC54" s="33">
        <v>0</v>
      </c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</row>
    <row r="55" spans="1:442" s="35" customFormat="1">
      <c r="A55" s="36">
        <v>3029</v>
      </c>
      <c r="B55" s="37" t="s">
        <v>202</v>
      </c>
      <c r="C55" s="27">
        <v>2365590.7028000001</v>
      </c>
      <c r="D55" s="28">
        <v>2.2386400000000001E-3</v>
      </c>
      <c r="E55" s="28">
        <v>2.2574299999999999E-3</v>
      </c>
      <c r="F55" s="32">
        <v>27577195</v>
      </c>
      <c r="G55" s="31">
        <v>31697116</v>
      </c>
      <c r="H55" s="33">
        <v>24163027</v>
      </c>
      <c r="I55" s="32">
        <v>1200078</v>
      </c>
      <c r="J55" s="31">
        <v>821533.29646235658</v>
      </c>
      <c r="K55" s="31">
        <v>2021611.2964623566</v>
      </c>
      <c r="L55" s="31">
        <v>-537274</v>
      </c>
      <c r="M55" s="33">
        <v>1484337.2964623566</v>
      </c>
      <c r="N55" s="32">
        <v>340953</v>
      </c>
      <c r="O55" s="31">
        <v>0</v>
      </c>
      <c r="P55" s="31">
        <v>465896</v>
      </c>
      <c r="Q55" s="31">
        <v>4082.526264275858</v>
      </c>
      <c r="R55" s="33">
        <v>810931.52626427589</v>
      </c>
      <c r="S55" s="32">
        <v>333</v>
      </c>
      <c r="T55" s="31">
        <v>757761</v>
      </c>
      <c r="U55" s="31">
        <v>437848</v>
      </c>
      <c r="V55" s="31">
        <v>97976.607821504484</v>
      </c>
      <c r="W55" s="30">
        <v>1293918.6078215046</v>
      </c>
      <c r="X55" s="32">
        <v>-532990.08155722858</v>
      </c>
      <c r="Y55" s="31">
        <v>-51210</v>
      </c>
      <c r="Z55" s="31">
        <v>123380</v>
      </c>
      <c r="AA55" s="31">
        <v>-22167</v>
      </c>
      <c r="AB55" s="31">
        <v>0</v>
      </c>
      <c r="AC55" s="33">
        <v>0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</row>
    <row r="56" spans="1:442" s="35" customFormat="1">
      <c r="A56" s="36">
        <v>3030</v>
      </c>
      <c r="B56" s="37" t="s">
        <v>203</v>
      </c>
      <c r="C56" s="27">
        <v>492374.35440000001</v>
      </c>
      <c r="D56" s="28">
        <v>4.6664999999999999E-4</v>
      </c>
      <c r="E56" s="28">
        <v>4.6096E-4</v>
      </c>
      <c r="F56" s="32">
        <v>5748534</v>
      </c>
      <c r="G56" s="31">
        <v>6607341</v>
      </c>
      <c r="H56" s="33">
        <v>5036842</v>
      </c>
      <c r="I56" s="32">
        <v>250159</v>
      </c>
      <c r="J56" s="31">
        <v>91562.646676999007</v>
      </c>
      <c r="K56" s="31">
        <v>341721.64667699899</v>
      </c>
      <c r="L56" s="31">
        <v>-111996</v>
      </c>
      <c r="M56" s="33">
        <v>229725.64667699899</v>
      </c>
      <c r="N56" s="32">
        <v>71073</v>
      </c>
      <c r="O56" s="31">
        <v>0</v>
      </c>
      <c r="P56" s="31">
        <v>97117</v>
      </c>
      <c r="Q56" s="31">
        <v>41952.025572379658</v>
      </c>
      <c r="R56" s="33">
        <v>210142.02557237964</v>
      </c>
      <c r="S56" s="32">
        <v>69</v>
      </c>
      <c r="T56" s="31">
        <v>157957</v>
      </c>
      <c r="U56" s="31">
        <v>91270</v>
      </c>
      <c r="V56" s="31">
        <v>0</v>
      </c>
      <c r="W56" s="30">
        <v>249296</v>
      </c>
      <c r="X56" s="32">
        <v>-49578.974427620342</v>
      </c>
      <c r="Y56" s="31">
        <v>-10675</v>
      </c>
      <c r="Z56" s="31">
        <v>25719</v>
      </c>
      <c r="AA56" s="31">
        <v>-4619.0000000000146</v>
      </c>
      <c r="AB56" s="31">
        <v>0</v>
      </c>
      <c r="AC56" s="33">
        <v>0</v>
      </c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</row>
    <row r="57" spans="1:442" s="35" customFormat="1">
      <c r="A57" s="36">
        <v>3031</v>
      </c>
      <c r="B57" s="37" t="s">
        <v>204</v>
      </c>
      <c r="C57" s="27">
        <v>4750292.3211000003</v>
      </c>
      <c r="D57" s="28">
        <v>4.50243E-3</v>
      </c>
      <c r="E57" s="28">
        <v>4.5077399999999997E-3</v>
      </c>
      <c r="F57" s="32">
        <v>55464206</v>
      </c>
      <c r="G57" s="31">
        <v>63750332</v>
      </c>
      <c r="H57" s="33">
        <v>48597513</v>
      </c>
      <c r="I57" s="32">
        <v>2413639</v>
      </c>
      <c r="J57" s="31">
        <v>2717191.5641219765</v>
      </c>
      <c r="K57" s="31">
        <v>5130830.5641219765</v>
      </c>
      <c r="L57" s="31">
        <v>-1080583</v>
      </c>
      <c r="M57" s="33">
        <v>4050247.5641219765</v>
      </c>
      <c r="N57" s="32">
        <v>685737</v>
      </c>
      <c r="O57" s="31">
        <v>0</v>
      </c>
      <c r="P57" s="31">
        <v>937026</v>
      </c>
      <c r="Q57" s="31">
        <v>18299.16222035966</v>
      </c>
      <c r="R57" s="33">
        <v>1641062.1622203595</v>
      </c>
      <c r="S57" s="32">
        <v>670</v>
      </c>
      <c r="T57" s="31">
        <v>1524036</v>
      </c>
      <c r="U57" s="31">
        <v>880615</v>
      </c>
      <c r="V57" s="31">
        <v>0</v>
      </c>
      <c r="W57" s="30">
        <v>2405321</v>
      </c>
      <c r="X57" s="32">
        <v>-864825.83777964034</v>
      </c>
      <c r="Y57" s="31">
        <v>-102996</v>
      </c>
      <c r="Z57" s="31">
        <v>248145</v>
      </c>
      <c r="AA57" s="31">
        <v>-44582.000000000116</v>
      </c>
      <c r="AB57" s="31">
        <v>0</v>
      </c>
      <c r="AC57" s="33">
        <v>0</v>
      </c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</row>
    <row r="58" spans="1:442" s="35" customFormat="1">
      <c r="A58" s="36">
        <v>3033</v>
      </c>
      <c r="B58" s="37" t="s">
        <v>205</v>
      </c>
      <c r="C58" s="27">
        <v>3785406.6203000001</v>
      </c>
      <c r="D58" s="28">
        <v>3.5862799999999998E-3</v>
      </c>
      <c r="E58" s="28">
        <v>3.5840199999999998E-3</v>
      </c>
      <c r="F58" s="32">
        <v>44178404</v>
      </c>
      <c r="G58" s="31">
        <v>50778478</v>
      </c>
      <c r="H58" s="33">
        <v>38708939</v>
      </c>
      <c r="I58" s="32">
        <v>1922514</v>
      </c>
      <c r="J58" s="31">
        <v>1607653.975779613</v>
      </c>
      <c r="K58" s="31">
        <v>3530167.975779613</v>
      </c>
      <c r="L58" s="31">
        <v>-860707</v>
      </c>
      <c r="M58" s="33">
        <v>2669460.975779613</v>
      </c>
      <c r="N58" s="32">
        <v>546204</v>
      </c>
      <c r="O58" s="31">
        <v>0</v>
      </c>
      <c r="P58" s="31">
        <v>746361</v>
      </c>
      <c r="Q58" s="31">
        <v>56950.418093392895</v>
      </c>
      <c r="R58" s="33">
        <v>1349515.4180933929</v>
      </c>
      <c r="S58" s="32">
        <v>534</v>
      </c>
      <c r="T58" s="31">
        <v>1213927</v>
      </c>
      <c r="U58" s="31">
        <v>701428</v>
      </c>
      <c r="V58" s="31">
        <v>0</v>
      </c>
      <c r="W58" s="30">
        <v>1915889</v>
      </c>
      <c r="X58" s="32">
        <v>-646476.58190660714</v>
      </c>
      <c r="Y58" s="31">
        <v>-82038</v>
      </c>
      <c r="Z58" s="31">
        <v>197653</v>
      </c>
      <c r="AA58" s="31">
        <v>-35512</v>
      </c>
      <c r="AB58" s="31">
        <v>0</v>
      </c>
      <c r="AC58" s="33">
        <v>0</v>
      </c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</row>
    <row r="59" spans="1:442" s="35" customFormat="1">
      <c r="A59" s="36">
        <v>3034</v>
      </c>
      <c r="B59" s="37" t="s">
        <v>206</v>
      </c>
      <c r="C59" s="27">
        <v>447883.7732</v>
      </c>
      <c r="D59" s="28">
        <v>4.2442000000000001E-4</v>
      </c>
      <c r="E59" s="28">
        <v>4.2076E-4</v>
      </c>
      <c r="F59" s="32">
        <v>5228314</v>
      </c>
      <c r="G59" s="31">
        <v>6009403</v>
      </c>
      <c r="H59" s="33">
        <v>4581028</v>
      </c>
      <c r="I59" s="32">
        <v>227521</v>
      </c>
      <c r="J59" s="31">
        <v>119385.63097256137</v>
      </c>
      <c r="K59" s="31">
        <v>346906.63097256137</v>
      </c>
      <c r="L59" s="31">
        <v>-101861</v>
      </c>
      <c r="M59" s="33">
        <v>245045.63097256137</v>
      </c>
      <c r="N59" s="32">
        <v>64641</v>
      </c>
      <c r="O59" s="31">
        <v>0</v>
      </c>
      <c r="P59" s="31">
        <v>88328</v>
      </c>
      <c r="Q59" s="31">
        <v>29571.683531086488</v>
      </c>
      <c r="R59" s="33">
        <v>182540.68353108648</v>
      </c>
      <c r="S59" s="32">
        <v>63</v>
      </c>
      <c r="T59" s="31">
        <v>143663</v>
      </c>
      <c r="U59" s="31">
        <v>83011</v>
      </c>
      <c r="V59" s="31">
        <v>0</v>
      </c>
      <c r="W59" s="30">
        <v>226737</v>
      </c>
      <c r="X59" s="32">
        <v>-53675.316468913516</v>
      </c>
      <c r="Y59" s="31">
        <v>-9709</v>
      </c>
      <c r="Z59" s="31">
        <v>23391</v>
      </c>
      <c r="AA59" s="31">
        <v>-4203</v>
      </c>
      <c r="AB59" s="31">
        <v>0</v>
      </c>
      <c r="AC59" s="33">
        <v>0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</row>
    <row r="60" spans="1:442" s="35" customFormat="1">
      <c r="A60" s="36">
        <v>3035</v>
      </c>
      <c r="B60" s="37" t="s">
        <v>207</v>
      </c>
      <c r="C60" s="27">
        <v>948689.12030000007</v>
      </c>
      <c r="D60" s="28">
        <v>8.9360000000000004E-4</v>
      </c>
      <c r="E60" s="28">
        <v>8.7861999999999999E-4</v>
      </c>
      <c r="F60" s="32">
        <v>11008014</v>
      </c>
      <c r="G60" s="31">
        <v>12652567</v>
      </c>
      <c r="H60" s="33">
        <v>9645178</v>
      </c>
      <c r="I60" s="32">
        <v>479036</v>
      </c>
      <c r="J60" s="31">
        <v>-46023.58148086346</v>
      </c>
      <c r="K60" s="31">
        <v>433012.41851913655</v>
      </c>
      <c r="L60" s="31">
        <v>-214464</v>
      </c>
      <c r="M60" s="33">
        <v>218548.41851913655</v>
      </c>
      <c r="N60" s="32">
        <v>136099</v>
      </c>
      <c r="O60" s="31">
        <v>0</v>
      </c>
      <c r="P60" s="31">
        <v>185972</v>
      </c>
      <c r="Q60" s="31">
        <v>108741.87356559711</v>
      </c>
      <c r="R60" s="33">
        <v>430812.87356559711</v>
      </c>
      <c r="S60" s="32">
        <v>133</v>
      </c>
      <c r="T60" s="31">
        <v>302476</v>
      </c>
      <c r="U60" s="31">
        <v>174776</v>
      </c>
      <c r="V60" s="31">
        <v>389.22502570059243</v>
      </c>
      <c r="W60" s="30">
        <v>477774.22502570058</v>
      </c>
      <c r="X60" s="32">
        <v>-66921.351460103484</v>
      </c>
      <c r="Y60" s="31">
        <v>-20442</v>
      </c>
      <c r="Z60" s="31">
        <v>49250</v>
      </c>
      <c r="AA60" s="31">
        <v>-8848</v>
      </c>
      <c r="AB60" s="31">
        <v>0</v>
      </c>
      <c r="AC60" s="33">
        <v>0</v>
      </c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</row>
    <row r="61" spans="1:442" s="35" customFormat="1">
      <c r="A61" s="36">
        <v>3036</v>
      </c>
      <c r="B61" s="37" t="s">
        <v>208</v>
      </c>
      <c r="C61" s="27">
        <v>1686014.7963999999</v>
      </c>
      <c r="D61" s="28">
        <v>1.5977400000000001E-3</v>
      </c>
      <c r="E61" s="28">
        <v>1.5795799999999999E-3</v>
      </c>
      <c r="F61" s="32">
        <v>19682123</v>
      </c>
      <c r="G61" s="31">
        <v>22622552</v>
      </c>
      <c r="H61" s="33">
        <v>17245397</v>
      </c>
      <c r="I61" s="32">
        <v>856508</v>
      </c>
      <c r="J61" s="31">
        <v>81779.365661127464</v>
      </c>
      <c r="K61" s="31">
        <v>938287.36566112749</v>
      </c>
      <c r="L61" s="31">
        <v>-383458</v>
      </c>
      <c r="M61" s="33">
        <v>554829.36566112749</v>
      </c>
      <c r="N61" s="32">
        <v>243342</v>
      </c>
      <c r="O61" s="31">
        <v>0</v>
      </c>
      <c r="P61" s="31">
        <v>332515</v>
      </c>
      <c r="Q61" s="31">
        <v>133531.54368894448</v>
      </c>
      <c r="R61" s="33">
        <v>709388.54368894454</v>
      </c>
      <c r="S61" s="32">
        <v>238</v>
      </c>
      <c r="T61" s="31">
        <v>540822</v>
      </c>
      <c r="U61" s="31">
        <v>312497</v>
      </c>
      <c r="V61" s="31">
        <v>1432.2920757261629</v>
      </c>
      <c r="W61" s="30">
        <v>854989.2920757262</v>
      </c>
      <c r="X61" s="32">
        <v>-181287.74838678169</v>
      </c>
      <c r="Y61" s="31">
        <v>-36549</v>
      </c>
      <c r="Z61" s="31">
        <v>88057</v>
      </c>
      <c r="AA61" s="31">
        <v>-15821</v>
      </c>
      <c r="AB61" s="31">
        <v>0</v>
      </c>
      <c r="AC61" s="33">
        <v>0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</row>
    <row r="62" spans="1:442" s="35" customFormat="1">
      <c r="A62" s="36">
        <v>3037</v>
      </c>
      <c r="B62" s="37" t="s">
        <v>209</v>
      </c>
      <c r="C62" s="27">
        <v>365626.07640000002</v>
      </c>
      <c r="D62" s="28">
        <v>3.4652000000000001E-4</v>
      </c>
      <c r="E62" s="28">
        <v>3.4401000000000001E-4</v>
      </c>
      <c r="F62" s="32">
        <v>4268685</v>
      </c>
      <c r="G62" s="31">
        <v>4906409</v>
      </c>
      <c r="H62" s="33">
        <v>3740205</v>
      </c>
      <c r="I62" s="32">
        <v>185761</v>
      </c>
      <c r="J62" s="31">
        <v>-2624.8041547221874</v>
      </c>
      <c r="K62" s="31">
        <v>183136.19584527781</v>
      </c>
      <c r="L62" s="31">
        <v>-83165</v>
      </c>
      <c r="M62" s="33">
        <v>99971.195845277805</v>
      </c>
      <c r="N62" s="32">
        <v>52776</v>
      </c>
      <c r="O62" s="31">
        <v>0</v>
      </c>
      <c r="P62" s="31">
        <v>72116</v>
      </c>
      <c r="Q62" s="31">
        <v>19683.230507186967</v>
      </c>
      <c r="R62" s="33">
        <v>144575.23050718696</v>
      </c>
      <c r="S62" s="32">
        <v>52</v>
      </c>
      <c r="T62" s="31">
        <v>117294</v>
      </c>
      <c r="U62" s="31">
        <v>67775</v>
      </c>
      <c r="V62" s="31">
        <v>123.49784117306774</v>
      </c>
      <c r="W62" s="30">
        <v>185244.49784117306</v>
      </c>
      <c r="X62" s="32">
        <v>-48408.267333986099</v>
      </c>
      <c r="Y62" s="31">
        <v>-7927</v>
      </c>
      <c r="Z62" s="31">
        <v>19098</v>
      </c>
      <c r="AA62" s="31">
        <v>-3431.9999999999927</v>
      </c>
      <c r="AB62" s="31">
        <v>0</v>
      </c>
      <c r="AC62" s="33">
        <v>0</v>
      </c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</row>
    <row r="63" spans="1:442" s="35" customFormat="1">
      <c r="A63" s="36">
        <v>3038</v>
      </c>
      <c r="B63" s="37" t="s">
        <v>210</v>
      </c>
      <c r="C63" s="27">
        <v>1367363.0039000001</v>
      </c>
      <c r="D63" s="28">
        <v>1.292E-3</v>
      </c>
      <c r="E63" s="28">
        <v>1.2881699999999999E-3</v>
      </c>
      <c r="F63" s="32">
        <v>15915795</v>
      </c>
      <c r="G63" s="31">
        <v>18293550</v>
      </c>
      <c r="H63" s="33">
        <v>13945356</v>
      </c>
      <c r="I63" s="32">
        <v>692608</v>
      </c>
      <c r="J63" s="31">
        <v>42190.096107323407</v>
      </c>
      <c r="K63" s="31">
        <v>734798.09610732342</v>
      </c>
      <c r="L63" s="31">
        <v>-310080</v>
      </c>
      <c r="M63" s="33">
        <v>424718.09610732342</v>
      </c>
      <c r="N63" s="32">
        <v>196776</v>
      </c>
      <c r="O63" s="31">
        <v>0</v>
      </c>
      <c r="P63" s="31">
        <v>268885</v>
      </c>
      <c r="Q63" s="31">
        <v>39580.94020180923</v>
      </c>
      <c r="R63" s="33">
        <v>505241.94020180922</v>
      </c>
      <c r="S63" s="32">
        <v>192</v>
      </c>
      <c r="T63" s="31">
        <v>437331</v>
      </c>
      <c r="U63" s="31">
        <v>252698</v>
      </c>
      <c r="V63" s="31">
        <v>271.62827007090237</v>
      </c>
      <c r="W63" s="30">
        <v>690492.62827007088</v>
      </c>
      <c r="X63" s="32">
        <v>-214108.68806826166</v>
      </c>
      <c r="Y63" s="31">
        <v>-29555</v>
      </c>
      <c r="Z63" s="31">
        <v>71207</v>
      </c>
      <c r="AA63" s="31">
        <v>-12794</v>
      </c>
      <c r="AB63" s="31">
        <v>0</v>
      </c>
      <c r="AC63" s="33">
        <v>0</v>
      </c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</row>
    <row r="64" spans="1:442" s="35" customFormat="1">
      <c r="A64" s="36">
        <v>3039</v>
      </c>
      <c r="B64" s="37" t="s">
        <v>211</v>
      </c>
      <c r="C64" s="27">
        <v>697761.51210000005</v>
      </c>
      <c r="D64" s="28">
        <v>6.5930000000000003E-4</v>
      </c>
      <c r="E64" s="28">
        <v>6.6615000000000001E-4</v>
      </c>
      <c r="F64" s="32">
        <v>8121737</v>
      </c>
      <c r="G64" s="31">
        <v>9335091</v>
      </c>
      <c r="H64" s="33">
        <v>7116233</v>
      </c>
      <c r="I64" s="32">
        <v>353434</v>
      </c>
      <c r="J64" s="31">
        <v>-79160.244928509812</v>
      </c>
      <c r="K64" s="31">
        <v>274273.75507149019</v>
      </c>
      <c r="L64" s="31">
        <v>-158232</v>
      </c>
      <c r="M64" s="33">
        <v>116041.75507149019</v>
      </c>
      <c r="N64" s="32">
        <v>100414</v>
      </c>
      <c r="O64" s="31">
        <v>0</v>
      </c>
      <c r="P64" s="31">
        <v>137211</v>
      </c>
      <c r="Q64" s="31">
        <v>603.40106140396824</v>
      </c>
      <c r="R64" s="33">
        <v>238228.40106140397</v>
      </c>
      <c r="S64" s="32">
        <v>98</v>
      </c>
      <c r="T64" s="31">
        <v>223168</v>
      </c>
      <c r="U64" s="31">
        <v>128950</v>
      </c>
      <c r="V64" s="31">
        <v>36859.02367097127</v>
      </c>
      <c r="W64" s="30">
        <v>389075.02367097128</v>
      </c>
      <c r="X64" s="32">
        <v>-165573.6226095673</v>
      </c>
      <c r="Y64" s="31">
        <v>-15082</v>
      </c>
      <c r="Z64" s="31">
        <v>36336</v>
      </c>
      <c r="AA64" s="31">
        <v>-6527</v>
      </c>
      <c r="AB64" s="31">
        <v>0</v>
      </c>
      <c r="AC64" s="33">
        <v>0</v>
      </c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</row>
    <row r="65" spans="1:442" s="35" customFormat="1">
      <c r="A65" s="36">
        <v>3040</v>
      </c>
      <c r="B65" s="37" t="s">
        <v>212</v>
      </c>
      <c r="C65" s="27">
        <v>294042.26640000002</v>
      </c>
      <c r="D65" s="28">
        <v>2.7862999999999998E-4</v>
      </c>
      <c r="E65" s="28">
        <v>2.8002000000000002E-4</v>
      </c>
      <c r="F65" s="32">
        <v>3432367</v>
      </c>
      <c r="G65" s="31">
        <v>3945149</v>
      </c>
      <c r="H65" s="33">
        <v>3007426</v>
      </c>
      <c r="I65" s="32">
        <v>149366</v>
      </c>
      <c r="J65" s="31">
        <v>-77320.54501117875</v>
      </c>
      <c r="K65" s="31">
        <v>72045.45498882125</v>
      </c>
      <c r="L65" s="31">
        <v>-66871</v>
      </c>
      <c r="M65" s="33">
        <v>5174.4549888212496</v>
      </c>
      <c r="N65" s="32">
        <v>42436</v>
      </c>
      <c r="O65" s="31">
        <v>0</v>
      </c>
      <c r="P65" s="31">
        <v>57987</v>
      </c>
      <c r="Q65" s="31">
        <v>0</v>
      </c>
      <c r="R65" s="33">
        <v>100423</v>
      </c>
      <c r="S65" s="32">
        <v>41</v>
      </c>
      <c r="T65" s="31">
        <v>94314</v>
      </c>
      <c r="U65" s="31">
        <v>54496</v>
      </c>
      <c r="V65" s="31">
        <v>7112.7906449231159</v>
      </c>
      <c r="W65" s="30">
        <v>155963.79064492311</v>
      </c>
      <c r="X65" s="32">
        <v>-61764.790644923116</v>
      </c>
      <c r="Y65" s="31">
        <v>-6374</v>
      </c>
      <c r="Z65" s="31">
        <v>15356</v>
      </c>
      <c r="AA65" s="31">
        <v>-2758</v>
      </c>
      <c r="AB65" s="31">
        <v>0</v>
      </c>
      <c r="AC65" s="33">
        <v>0</v>
      </c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</row>
    <row r="66" spans="1:442" s="35" customFormat="1">
      <c r="A66" s="36">
        <v>3042</v>
      </c>
      <c r="B66" s="37" t="s">
        <v>213</v>
      </c>
      <c r="C66" s="27">
        <v>598888.08680000005</v>
      </c>
      <c r="D66" s="28">
        <v>5.6760999999999997E-4</v>
      </c>
      <c r="E66" s="28">
        <v>5.6800999999999998E-4</v>
      </c>
      <c r="F66" s="32">
        <v>6992233</v>
      </c>
      <c r="G66" s="31">
        <v>8036844</v>
      </c>
      <c r="H66" s="33">
        <v>6126566</v>
      </c>
      <c r="I66" s="32">
        <v>304281</v>
      </c>
      <c r="J66" s="31">
        <v>7795.5849626356357</v>
      </c>
      <c r="K66" s="31">
        <v>312076.58496263565</v>
      </c>
      <c r="L66" s="31">
        <v>-136226</v>
      </c>
      <c r="M66" s="33">
        <v>175850.58496263565</v>
      </c>
      <c r="N66" s="32">
        <v>86449</v>
      </c>
      <c r="O66" s="31">
        <v>0</v>
      </c>
      <c r="P66" s="31">
        <v>118128</v>
      </c>
      <c r="Q66" s="31">
        <v>2995.3195873518034</v>
      </c>
      <c r="R66" s="33">
        <v>207572.31958735181</v>
      </c>
      <c r="S66" s="32">
        <v>84</v>
      </c>
      <c r="T66" s="31">
        <v>192131</v>
      </c>
      <c r="U66" s="31">
        <v>111017</v>
      </c>
      <c r="V66" s="31">
        <v>1050.5730302547547</v>
      </c>
      <c r="W66" s="30">
        <v>304282.57303025475</v>
      </c>
      <c r="X66" s="32">
        <v>-109388.25344290295</v>
      </c>
      <c r="Y66" s="31">
        <v>-12984</v>
      </c>
      <c r="Z66" s="31">
        <v>31283</v>
      </c>
      <c r="AA66" s="31">
        <v>-5620.9999999999854</v>
      </c>
      <c r="AB66" s="31">
        <v>0</v>
      </c>
      <c r="AC66" s="33">
        <v>0</v>
      </c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</row>
    <row r="67" spans="1:442" s="35" customFormat="1">
      <c r="A67" s="36">
        <v>3043</v>
      </c>
      <c r="B67" s="37" t="s">
        <v>467</v>
      </c>
      <c r="C67" s="27">
        <v>0</v>
      </c>
      <c r="D67" s="28">
        <v>0</v>
      </c>
      <c r="E67" s="28">
        <v>0</v>
      </c>
      <c r="F67" s="32">
        <v>0</v>
      </c>
      <c r="G67" s="31">
        <v>0</v>
      </c>
      <c r="H67" s="33">
        <v>0</v>
      </c>
      <c r="I67" s="32">
        <v>0</v>
      </c>
      <c r="J67" s="31">
        <v>0</v>
      </c>
      <c r="K67" s="31">
        <v>0</v>
      </c>
      <c r="L67" s="31">
        <v>0</v>
      </c>
      <c r="M67" s="33">
        <v>0</v>
      </c>
      <c r="N67" s="32">
        <v>0</v>
      </c>
      <c r="O67" s="31">
        <v>0</v>
      </c>
      <c r="P67" s="31">
        <v>0</v>
      </c>
      <c r="Q67" s="31">
        <v>0</v>
      </c>
      <c r="R67" s="33">
        <v>0</v>
      </c>
      <c r="S67" s="32">
        <v>0</v>
      </c>
      <c r="T67" s="31">
        <v>0</v>
      </c>
      <c r="U67" s="31">
        <v>0</v>
      </c>
      <c r="V67" s="31">
        <v>0</v>
      </c>
      <c r="W67" s="30">
        <v>0</v>
      </c>
      <c r="X67" s="32">
        <v>0</v>
      </c>
      <c r="Y67" s="31">
        <v>0</v>
      </c>
      <c r="Z67" s="31">
        <v>0</v>
      </c>
      <c r="AA67" s="31">
        <v>0</v>
      </c>
      <c r="AB67" s="31">
        <v>0</v>
      </c>
      <c r="AC67" s="33">
        <v>0</v>
      </c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</row>
    <row r="68" spans="1:442" s="35" customFormat="1">
      <c r="A68" s="36">
        <v>3044</v>
      </c>
      <c r="B68" s="37" t="s">
        <v>214</v>
      </c>
      <c r="C68" s="27">
        <v>1229697.8952000001</v>
      </c>
      <c r="D68" s="28">
        <v>1.1626799999999999E-3</v>
      </c>
      <c r="E68" s="28">
        <v>1.13978E-3</v>
      </c>
      <c r="F68" s="32">
        <v>14322737</v>
      </c>
      <c r="G68" s="31">
        <v>16462496</v>
      </c>
      <c r="H68" s="33">
        <v>12549525</v>
      </c>
      <c r="I68" s="32">
        <v>623283</v>
      </c>
      <c r="J68" s="31">
        <v>226158.93767867179</v>
      </c>
      <c r="K68" s="31">
        <v>849441.93767867179</v>
      </c>
      <c r="L68" s="31">
        <v>-279043</v>
      </c>
      <c r="M68" s="33">
        <v>570398.93767867179</v>
      </c>
      <c r="N68" s="32">
        <v>177080</v>
      </c>
      <c r="O68" s="31">
        <v>0</v>
      </c>
      <c r="P68" s="31">
        <v>241972</v>
      </c>
      <c r="Q68" s="31">
        <v>161298.1682934268</v>
      </c>
      <c r="R68" s="33">
        <v>580350.16829342674</v>
      </c>
      <c r="S68" s="32">
        <v>173</v>
      </c>
      <c r="T68" s="31">
        <v>393558</v>
      </c>
      <c r="U68" s="31">
        <v>227405</v>
      </c>
      <c r="V68" s="31">
        <v>706.07174544494387</v>
      </c>
      <c r="W68" s="30">
        <v>621842.0717454449</v>
      </c>
      <c r="X68" s="32">
        <v>-67460.90345201813</v>
      </c>
      <c r="Y68" s="31">
        <v>-26597</v>
      </c>
      <c r="Z68" s="31">
        <v>64080</v>
      </c>
      <c r="AA68" s="31">
        <v>-11514.000000000029</v>
      </c>
      <c r="AB68" s="31">
        <v>0</v>
      </c>
      <c r="AC68" s="33">
        <v>0</v>
      </c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</row>
    <row r="69" spans="1:442" s="35" customFormat="1">
      <c r="A69" s="36">
        <v>3045</v>
      </c>
      <c r="B69" s="37" t="s">
        <v>215</v>
      </c>
      <c r="C69" s="27">
        <v>916934.66960000014</v>
      </c>
      <c r="D69" s="28">
        <v>8.6888999999999998E-4</v>
      </c>
      <c r="E69" s="28">
        <v>8.6415999999999999E-4</v>
      </c>
      <c r="F69" s="32">
        <v>10703619</v>
      </c>
      <c r="G69" s="31">
        <v>12302696</v>
      </c>
      <c r="H69" s="33">
        <v>9378467</v>
      </c>
      <c r="I69" s="32">
        <v>465790</v>
      </c>
      <c r="J69" s="31">
        <v>-13467.591353351818</v>
      </c>
      <c r="K69" s="31">
        <v>452322.40864664817</v>
      </c>
      <c r="L69" s="31">
        <v>-208534</v>
      </c>
      <c r="M69" s="33">
        <v>243788.40864664817</v>
      </c>
      <c r="N69" s="32">
        <v>132335</v>
      </c>
      <c r="O69" s="31">
        <v>0</v>
      </c>
      <c r="P69" s="31">
        <v>180830</v>
      </c>
      <c r="Q69" s="31">
        <v>39898.310531088944</v>
      </c>
      <c r="R69" s="33">
        <v>353063.31053108897</v>
      </c>
      <c r="S69" s="32">
        <v>129</v>
      </c>
      <c r="T69" s="31">
        <v>294112</v>
      </c>
      <c r="U69" s="31">
        <v>169943</v>
      </c>
      <c r="V69" s="31">
        <v>0</v>
      </c>
      <c r="W69" s="30">
        <v>464184</v>
      </c>
      <c r="X69" s="32">
        <v>-130529.68946891106</v>
      </c>
      <c r="Y69" s="31">
        <v>-19876</v>
      </c>
      <c r="Z69" s="31">
        <v>47888</v>
      </c>
      <c r="AA69" s="31">
        <v>-8602.9999999999709</v>
      </c>
      <c r="AB69" s="31">
        <v>0</v>
      </c>
      <c r="AC69" s="33">
        <v>0</v>
      </c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</row>
    <row r="70" spans="1:442" s="35" customFormat="1">
      <c r="A70" s="36">
        <v>3047</v>
      </c>
      <c r="B70" s="37" t="s">
        <v>216</v>
      </c>
      <c r="C70" s="27">
        <v>1010736.1982000001</v>
      </c>
      <c r="D70" s="28">
        <v>9.5618000000000005E-4</v>
      </c>
      <c r="E70" s="28">
        <v>9.5943000000000005E-4</v>
      </c>
      <c r="F70" s="32">
        <v>11778920</v>
      </c>
      <c r="G70" s="31">
        <v>13538643</v>
      </c>
      <c r="H70" s="33">
        <v>10320642</v>
      </c>
      <c r="I70" s="32">
        <v>512584</v>
      </c>
      <c r="J70" s="31">
        <v>71538.136059142504</v>
      </c>
      <c r="K70" s="31">
        <v>584122.13605914253</v>
      </c>
      <c r="L70" s="31">
        <v>-229483</v>
      </c>
      <c r="M70" s="33">
        <v>354639.13605914253</v>
      </c>
      <c r="N70" s="32">
        <v>145630</v>
      </c>
      <c r="O70" s="31">
        <v>0</v>
      </c>
      <c r="P70" s="31">
        <v>198996</v>
      </c>
      <c r="Q70" s="31">
        <v>665.39399109762815</v>
      </c>
      <c r="R70" s="33">
        <v>345291.39399109763</v>
      </c>
      <c r="S70" s="32">
        <v>142</v>
      </c>
      <c r="T70" s="31">
        <v>323659</v>
      </c>
      <c r="U70" s="31">
        <v>187016</v>
      </c>
      <c r="V70" s="31">
        <v>10735.646582801575</v>
      </c>
      <c r="W70" s="30">
        <v>521552.64658280159</v>
      </c>
      <c r="X70" s="32">
        <v>-197619.25259170396</v>
      </c>
      <c r="Y70" s="31">
        <v>-21873</v>
      </c>
      <c r="Z70" s="31">
        <v>52699</v>
      </c>
      <c r="AA70" s="31">
        <v>-9468</v>
      </c>
      <c r="AB70" s="31">
        <v>0</v>
      </c>
      <c r="AC70" s="33">
        <v>0</v>
      </c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</row>
    <row r="71" spans="1:442" s="35" customFormat="1">
      <c r="A71" s="36">
        <v>3048</v>
      </c>
      <c r="B71" s="37" t="s">
        <v>217</v>
      </c>
      <c r="C71" s="27">
        <v>671455.25120000006</v>
      </c>
      <c r="D71" s="28">
        <v>6.3630000000000002E-4</v>
      </c>
      <c r="E71" s="28">
        <v>6.2078999999999997E-4</v>
      </c>
      <c r="F71" s="32">
        <v>7838406</v>
      </c>
      <c r="G71" s="31">
        <v>9009432</v>
      </c>
      <c r="H71" s="33">
        <v>6867980</v>
      </c>
      <c r="I71" s="32">
        <v>341104</v>
      </c>
      <c r="J71" s="31">
        <v>76789.176547357783</v>
      </c>
      <c r="K71" s="31">
        <v>417893.17654735781</v>
      </c>
      <c r="L71" s="31">
        <v>-152712</v>
      </c>
      <c r="M71" s="33">
        <v>265181.17654735781</v>
      </c>
      <c r="N71" s="32">
        <v>96911</v>
      </c>
      <c r="O71" s="31">
        <v>0</v>
      </c>
      <c r="P71" s="31">
        <v>132424</v>
      </c>
      <c r="Q71" s="31">
        <v>106824.80656712849</v>
      </c>
      <c r="R71" s="33">
        <v>336159.80656712851</v>
      </c>
      <c r="S71" s="32">
        <v>95</v>
      </c>
      <c r="T71" s="31">
        <v>215382</v>
      </c>
      <c r="U71" s="31">
        <v>124452</v>
      </c>
      <c r="V71" s="31">
        <v>86.199921075946619</v>
      </c>
      <c r="W71" s="30">
        <v>340015.19992107595</v>
      </c>
      <c r="X71" s="32">
        <v>-18067.393353947467</v>
      </c>
      <c r="Y71" s="31">
        <v>-14556</v>
      </c>
      <c r="Z71" s="31">
        <v>35069</v>
      </c>
      <c r="AA71" s="31">
        <v>-6300.9999999999709</v>
      </c>
      <c r="AB71" s="31">
        <v>0</v>
      </c>
      <c r="AC71" s="33">
        <v>0</v>
      </c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</row>
    <row r="72" spans="1:442" s="35" customFormat="1">
      <c r="A72" s="36">
        <v>3049</v>
      </c>
      <c r="B72" s="37" t="s">
        <v>218</v>
      </c>
      <c r="C72" s="27">
        <v>1593536.7977</v>
      </c>
      <c r="D72" s="28">
        <v>1.51023E-3</v>
      </c>
      <c r="E72" s="28">
        <v>1.51413E-3</v>
      </c>
      <c r="F72" s="32">
        <v>18604111</v>
      </c>
      <c r="G72" s="31">
        <v>21383489</v>
      </c>
      <c r="H72" s="33">
        <v>16300847</v>
      </c>
      <c r="I72" s="32">
        <v>809596</v>
      </c>
      <c r="J72" s="31">
        <v>240915.87429217808</v>
      </c>
      <c r="K72" s="31">
        <v>1050511.8742921781</v>
      </c>
      <c r="L72" s="31">
        <v>-362455</v>
      </c>
      <c r="M72" s="33">
        <v>688056.87429217808</v>
      </c>
      <c r="N72" s="32">
        <v>230014</v>
      </c>
      <c r="O72" s="31">
        <v>0</v>
      </c>
      <c r="P72" s="31">
        <v>314302</v>
      </c>
      <c r="Q72" s="31">
        <v>1106.2753882921811</v>
      </c>
      <c r="R72" s="33">
        <v>545422.27538829215</v>
      </c>
      <c r="S72" s="32">
        <v>225</v>
      </c>
      <c r="T72" s="31">
        <v>511201</v>
      </c>
      <c r="U72" s="31">
        <v>295381</v>
      </c>
      <c r="V72" s="31">
        <v>10365.959059822253</v>
      </c>
      <c r="W72" s="30">
        <v>817172.95905982226</v>
      </c>
      <c r="X72" s="32">
        <v>-305482.68367153005</v>
      </c>
      <c r="Y72" s="31">
        <v>-34547</v>
      </c>
      <c r="Z72" s="31">
        <v>83234</v>
      </c>
      <c r="AA72" s="31">
        <v>-14955.000000000058</v>
      </c>
      <c r="AB72" s="31">
        <v>0</v>
      </c>
      <c r="AC72" s="33">
        <v>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</row>
    <row r="73" spans="1:442" s="35" customFormat="1">
      <c r="A73" s="36">
        <v>3050</v>
      </c>
      <c r="B73" s="37" t="s">
        <v>219</v>
      </c>
      <c r="C73" s="27">
        <v>809338.9571</v>
      </c>
      <c r="D73" s="28">
        <v>7.6703000000000003E-4</v>
      </c>
      <c r="E73" s="28">
        <v>7.7010999999999996E-4</v>
      </c>
      <c r="F73" s="32">
        <v>9448833</v>
      </c>
      <c r="G73" s="31">
        <v>10860450</v>
      </c>
      <c r="H73" s="33">
        <v>8279029</v>
      </c>
      <c r="I73" s="32">
        <v>411185</v>
      </c>
      <c r="J73" s="31">
        <v>-121740.76713474363</v>
      </c>
      <c r="K73" s="31">
        <v>289444.23286525637</v>
      </c>
      <c r="L73" s="31">
        <v>-184087</v>
      </c>
      <c r="M73" s="33">
        <v>105357.23286525637</v>
      </c>
      <c r="N73" s="32">
        <v>116822</v>
      </c>
      <c r="O73" s="31">
        <v>0</v>
      </c>
      <c r="P73" s="31">
        <v>159631</v>
      </c>
      <c r="Q73" s="31">
        <v>0</v>
      </c>
      <c r="R73" s="33">
        <v>276453</v>
      </c>
      <c r="S73" s="32">
        <v>114</v>
      </c>
      <c r="T73" s="31">
        <v>259633</v>
      </c>
      <c r="U73" s="31">
        <v>150021</v>
      </c>
      <c r="V73" s="31">
        <v>13287.165049230834</v>
      </c>
      <c r="W73" s="30">
        <v>423055.16504923085</v>
      </c>
      <c r="X73" s="32">
        <v>-163735.16504923083</v>
      </c>
      <c r="Y73" s="31">
        <v>-17546</v>
      </c>
      <c r="Z73" s="31">
        <v>42274</v>
      </c>
      <c r="AA73" s="31">
        <v>-7595</v>
      </c>
      <c r="AB73" s="31">
        <v>0</v>
      </c>
      <c r="AC73" s="33">
        <v>0</v>
      </c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</row>
    <row r="74" spans="1:442" s="35" customFormat="1">
      <c r="A74" s="36">
        <v>3051</v>
      </c>
      <c r="B74" s="37" t="s">
        <v>220</v>
      </c>
      <c r="C74" s="27">
        <v>1543261.5988</v>
      </c>
      <c r="D74" s="28">
        <v>1.46261E-3</v>
      </c>
      <c r="E74" s="28">
        <v>1.4804900000000001E-3</v>
      </c>
      <c r="F74" s="32">
        <v>18017493</v>
      </c>
      <c r="G74" s="31">
        <v>20709233</v>
      </c>
      <c r="H74" s="33">
        <v>15786855</v>
      </c>
      <c r="I74" s="32">
        <v>784068</v>
      </c>
      <c r="J74" s="31">
        <v>84261.995210631954</v>
      </c>
      <c r="K74" s="31">
        <v>868329.99521063198</v>
      </c>
      <c r="L74" s="31">
        <v>-351026</v>
      </c>
      <c r="M74" s="33">
        <v>517303.99521063198</v>
      </c>
      <c r="N74" s="32">
        <v>222761</v>
      </c>
      <c r="O74" s="31">
        <v>0</v>
      </c>
      <c r="P74" s="31">
        <v>304392</v>
      </c>
      <c r="Q74" s="31">
        <v>371.76441597752853</v>
      </c>
      <c r="R74" s="33">
        <v>527524.76441597752</v>
      </c>
      <c r="S74" s="32">
        <v>218</v>
      </c>
      <c r="T74" s="31">
        <v>495082</v>
      </c>
      <c r="U74" s="31">
        <v>286067</v>
      </c>
      <c r="V74" s="31">
        <v>101450.41313713508</v>
      </c>
      <c r="W74" s="30">
        <v>882817.4131371351</v>
      </c>
      <c r="X74" s="32">
        <v>-387960.64872115757</v>
      </c>
      <c r="Y74" s="31">
        <v>-33458</v>
      </c>
      <c r="Z74" s="31">
        <v>80610</v>
      </c>
      <c r="AA74" s="31">
        <v>-14484</v>
      </c>
      <c r="AB74" s="31">
        <v>0</v>
      </c>
      <c r="AC74" s="33">
        <v>0</v>
      </c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</row>
    <row r="75" spans="1:442" s="35" customFormat="1">
      <c r="A75" s="36">
        <v>3052</v>
      </c>
      <c r="B75" s="37" t="s">
        <v>221</v>
      </c>
      <c r="C75" s="27">
        <v>191365.21840000001</v>
      </c>
      <c r="D75" s="28">
        <v>1.8137000000000001E-4</v>
      </c>
      <c r="E75" s="28">
        <v>1.7937000000000001E-4</v>
      </c>
      <c r="F75" s="32">
        <v>2234248</v>
      </c>
      <c r="G75" s="31">
        <v>2568035</v>
      </c>
      <c r="H75" s="33">
        <v>1957639</v>
      </c>
      <c r="I75" s="32">
        <v>97228</v>
      </c>
      <c r="J75" s="31">
        <v>5326.8529893819868</v>
      </c>
      <c r="K75" s="31">
        <v>102554.85298938199</v>
      </c>
      <c r="L75" s="31">
        <v>-43529</v>
      </c>
      <c r="M75" s="33">
        <v>59025.852989381994</v>
      </c>
      <c r="N75" s="32">
        <v>27623</v>
      </c>
      <c r="O75" s="31">
        <v>0</v>
      </c>
      <c r="P75" s="31">
        <v>37746</v>
      </c>
      <c r="Q75" s="31">
        <v>15513.057312410709</v>
      </c>
      <c r="R75" s="33">
        <v>80882.057312410703</v>
      </c>
      <c r="S75" s="32">
        <v>27</v>
      </c>
      <c r="T75" s="31">
        <v>61392</v>
      </c>
      <c r="U75" s="31">
        <v>35474</v>
      </c>
      <c r="V75" s="31">
        <v>0</v>
      </c>
      <c r="W75" s="30">
        <v>96893</v>
      </c>
      <c r="X75" s="32">
        <v>-20061.94268758929</v>
      </c>
      <c r="Y75" s="31">
        <v>-4149</v>
      </c>
      <c r="Z75" s="31">
        <v>9996</v>
      </c>
      <c r="AA75" s="31">
        <v>-1796</v>
      </c>
      <c r="AB75" s="31">
        <v>0</v>
      </c>
      <c r="AC75" s="33">
        <v>0</v>
      </c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</row>
    <row r="76" spans="1:442" s="35" customFormat="1">
      <c r="A76" s="36">
        <v>3053</v>
      </c>
      <c r="B76" s="37" t="s">
        <v>222</v>
      </c>
      <c r="C76" s="27">
        <v>796558.30319999997</v>
      </c>
      <c r="D76" s="28">
        <v>7.5484E-4</v>
      </c>
      <c r="E76" s="28">
        <v>7.5719999999999997E-4</v>
      </c>
      <c r="F76" s="32">
        <v>9298668</v>
      </c>
      <c r="G76" s="31">
        <v>10687851</v>
      </c>
      <c r="H76" s="33">
        <v>8147455</v>
      </c>
      <c r="I76" s="32">
        <v>404651</v>
      </c>
      <c r="J76" s="31">
        <v>-201293.37980948266</v>
      </c>
      <c r="K76" s="31">
        <v>203357.62019051734</v>
      </c>
      <c r="L76" s="31">
        <v>-181162</v>
      </c>
      <c r="M76" s="33">
        <v>22195.620190517337</v>
      </c>
      <c r="N76" s="32">
        <v>114965</v>
      </c>
      <c r="O76" s="31">
        <v>0</v>
      </c>
      <c r="P76" s="31">
        <v>157094</v>
      </c>
      <c r="Q76" s="31">
        <v>0</v>
      </c>
      <c r="R76" s="33">
        <v>272059</v>
      </c>
      <c r="S76" s="32">
        <v>112</v>
      </c>
      <c r="T76" s="31">
        <v>255507</v>
      </c>
      <c r="U76" s="31">
        <v>147637</v>
      </c>
      <c r="V76" s="31">
        <v>8843.5932140090754</v>
      </c>
      <c r="W76" s="30">
        <v>412099.59321400907</v>
      </c>
      <c r="X76" s="32">
        <v>-156900.59321400907</v>
      </c>
      <c r="Y76" s="31">
        <v>-17267</v>
      </c>
      <c r="Z76" s="31">
        <v>41602</v>
      </c>
      <c r="AA76" s="31">
        <v>-7475</v>
      </c>
      <c r="AB76" s="31">
        <v>0</v>
      </c>
      <c r="AC76" s="33">
        <v>0</v>
      </c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</row>
    <row r="77" spans="1:442" s="35" customFormat="1">
      <c r="A77" s="36">
        <v>3054</v>
      </c>
      <c r="B77" s="37" t="s">
        <v>223</v>
      </c>
      <c r="C77" s="27">
        <v>1321894.5563999999</v>
      </c>
      <c r="D77" s="28">
        <v>1.2526600000000001E-3</v>
      </c>
      <c r="E77" s="28">
        <v>1.23172E-3</v>
      </c>
      <c r="F77" s="32">
        <v>15431176</v>
      </c>
      <c r="G77" s="31">
        <v>17736531</v>
      </c>
      <c r="H77" s="33">
        <v>13520735</v>
      </c>
      <c r="I77" s="32">
        <v>671519</v>
      </c>
      <c r="J77" s="31">
        <v>228213.99239142751</v>
      </c>
      <c r="K77" s="31">
        <v>899732.99239142751</v>
      </c>
      <c r="L77" s="31">
        <v>-300638</v>
      </c>
      <c r="M77" s="33">
        <v>599094.99239142751</v>
      </c>
      <c r="N77" s="32">
        <v>190785</v>
      </c>
      <c r="O77" s="31">
        <v>0</v>
      </c>
      <c r="P77" s="31">
        <v>260698</v>
      </c>
      <c r="Q77" s="31">
        <v>148751.79240630363</v>
      </c>
      <c r="R77" s="33">
        <v>600234.79240630358</v>
      </c>
      <c r="S77" s="32">
        <v>186</v>
      </c>
      <c r="T77" s="31">
        <v>424015</v>
      </c>
      <c r="U77" s="31">
        <v>245004</v>
      </c>
      <c r="V77" s="31">
        <v>0</v>
      </c>
      <c r="W77" s="30">
        <v>669205</v>
      </c>
      <c r="X77" s="32">
        <v>-96950.207593696367</v>
      </c>
      <c r="Y77" s="31">
        <v>-28655</v>
      </c>
      <c r="Z77" s="31">
        <v>69039</v>
      </c>
      <c r="AA77" s="31">
        <v>-12404</v>
      </c>
      <c r="AB77" s="31">
        <v>0</v>
      </c>
      <c r="AC77" s="33">
        <v>0</v>
      </c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</row>
    <row r="78" spans="1:442" s="35" customFormat="1">
      <c r="A78" s="36">
        <v>3055</v>
      </c>
      <c r="B78" s="37" t="s">
        <v>224</v>
      </c>
      <c r="C78" s="27">
        <v>304100.49960000004</v>
      </c>
      <c r="D78" s="28">
        <v>2.8822E-4</v>
      </c>
      <c r="E78" s="28">
        <v>2.8865999999999999E-4</v>
      </c>
      <c r="F78" s="32">
        <v>3550503</v>
      </c>
      <c r="G78" s="31">
        <v>4080934</v>
      </c>
      <c r="H78" s="33">
        <v>3110937</v>
      </c>
      <c r="I78" s="32">
        <v>154507</v>
      </c>
      <c r="J78" s="31">
        <v>6104.8621564704554</v>
      </c>
      <c r="K78" s="31">
        <v>160611.86215647045</v>
      </c>
      <c r="L78" s="31">
        <v>-69173</v>
      </c>
      <c r="M78" s="33">
        <v>91438.862156470452</v>
      </c>
      <c r="N78" s="32">
        <v>43897</v>
      </c>
      <c r="O78" s="31">
        <v>0</v>
      </c>
      <c r="P78" s="31">
        <v>59983</v>
      </c>
      <c r="Q78" s="31">
        <v>0</v>
      </c>
      <c r="R78" s="33">
        <v>103880</v>
      </c>
      <c r="S78" s="32">
        <v>43</v>
      </c>
      <c r="T78" s="31">
        <v>97560</v>
      </c>
      <c r="U78" s="31">
        <v>56372</v>
      </c>
      <c r="V78" s="31">
        <v>250.34371541023538</v>
      </c>
      <c r="W78" s="30">
        <v>154225.34371541024</v>
      </c>
      <c r="X78" s="32">
        <v>-56783.343715410236</v>
      </c>
      <c r="Y78" s="31">
        <v>-6593</v>
      </c>
      <c r="Z78" s="31">
        <v>15885</v>
      </c>
      <c r="AA78" s="31">
        <v>-2854</v>
      </c>
      <c r="AB78" s="31">
        <v>0</v>
      </c>
      <c r="AC78" s="33">
        <v>0</v>
      </c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</row>
    <row r="79" spans="1:442" s="35" customFormat="1">
      <c r="A79" s="36">
        <v>3056</v>
      </c>
      <c r="B79" s="37" t="s">
        <v>225</v>
      </c>
      <c r="C79" s="27">
        <v>611071.35279999999</v>
      </c>
      <c r="D79" s="28">
        <v>5.7908000000000005E-4</v>
      </c>
      <c r="E79" s="28">
        <v>5.7625999999999999E-4</v>
      </c>
      <c r="F79" s="32">
        <v>7133528</v>
      </c>
      <c r="G79" s="31">
        <v>8199248</v>
      </c>
      <c r="H79" s="33">
        <v>6250369</v>
      </c>
      <c r="I79" s="32">
        <v>310430</v>
      </c>
      <c r="J79" s="31">
        <v>-156271.89929592298</v>
      </c>
      <c r="K79" s="31">
        <v>154158.10070407702</v>
      </c>
      <c r="L79" s="31">
        <v>-138979</v>
      </c>
      <c r="M79" s="33">
        <v>15179.10070407702</v>
      </c>
      <c r="N79" s="32">
        <v>88196</v>
      </c>
      <c r="O79" s="31">
        <v>0</v>
      </c>
      <c r="P79" s="31">
        <v>120516</v>
      </c>
      <c r="Q79" s="31">
        <v>24015.922452304039</v>
      </c>
      <c r="R79" s="33">
        <v>232727.92245230405</v>
      </c>
      <c r="S79" s="32">
        <v>86</v>
      </c>
      <c r="T79" s="31">
        <v>196014</v>
      </c>
      <c r="U79" s="31">
        <v>113260</v>
      </c>
      <c r="V79" s="31">
        <v>1005.9685862745542</v>
      </c>
      <c r="W79" s="30">
        <v>310365.96858627454</v>
      </c>
      <c r="X79" s="32">
        <v>-90573.046133970522</v>
      </c>
      <c r="Y79" s="31">
        <v>-13247</v>
      </c>
      <c r="Z79" s="31">
        <v>31915</v>
      </c>
      <c r="AA79" s="31">
        <v>-5732.9999999999709</v>
      </c>
      <c r="AB79" s="31">
        <v>0</v>
      </c>
      <c r="AC79" s="33">
        <v>0</v>
      </c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</row>
    <row r="80" spans="1:442" s="35" customFormat="1">
      <c r="A80" s="36">
        <v>3057</v>
      </c>
      <c r="B80" s="37" t="s">
        <v>226</v>
      </c>
      <c r="C80" s="27">
        <v>208950.5912</v>
      </c>
      <c r="D80" s="28">
        <v>1.9796000000000001E-4</v>
      </c>
      <c r="E80" s="28">
        <v>1.9132E-4</v>
      </c>
      <c r="F80" s="32">
        <v>2438615</v>
      </c>
      <c r="G80" s="31">
        <v>2802934</v>
      </c>
      <c r="H80" s="33">
        <v>2136705</v>
      </c>
      <c r="I80" s="32">
        <v>106121</v>
      </c>
      <c r="J80" s="31">
        <v>-96304.002974879084</v>
      </c>
      <c r="K80" s="31">
        <v>9816.9970251209161</v>
      </c>
      <c r="L80" s="31">
        <v>-47510</v>
      </c>
      <c r="M80" s="33">
        <v>-37693.002974879084</v>
      </c>
      <c r="N80" s="32">
        <v>30150</v>
      </c>
      <c r="O80" s="31">
        <v>0</v>
      </c>
      <c r="P80" s="31">
        <v>41199</v>
      </c>
      <c r="Q80" s="31">
        <v>45160.463359911388</v>
      </c>
      <c r="R80" s="33">
        <v>116509.46335991139</v>
      </c>
      <c r="S80" s="32">
        <v>29</v>
      </c>
      <c r="T80" s="31">
        <v>67008</v>
      </c>
      <c r="U80" s="31">
        <v>38718</v>
      </c>
      <c r="V80" s="31">
        <v>0</v>
      </c>
      <c r="W80" s="30">
        <v>105755</v>
      </c>
      <c r="X80" s="32">
        <v>6331.4633599113877</v>
      </c>
      <c r="Y80" s="31">
        <v>-4528</v>
      </c>
      <c r="Z80" s="31">
        <v>10910</v>
      </c>
      <c r="AA80" s="31">
        <v>-1959</v>
      </c>
      <c r="AB80" s="31">
        <v>0</v>
      </c>
      <c r="AC80" s="33">
        <v>0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</row>
    <row r="81" spans="1:442" s="35" customFormat="1">
      <c r="A81" s="36">
        <v>3058</v>
      </c>
      <c r="B81" s="37" t="s">
        <v>227</v>
      </c>
      <c r="C81" s="27">
        <v>251721.83610000001</v>
      </c>
      <c r="D81" s="28">
        <v>2.3859E-4</v>
      </c>
      <c r="E81" s="28">
        <v>2.3761E-4</v>
      </c>
      <c r="F81" s="32">
        <v>2939125</v>
      </c>
      <c r="G81" s="31">
        <v>3378218</v>
      </c>
      <c r="H81" s="33">
        <v>2575250</v>
      </c>
      <c r="I81" s="32">
        <v>127902</v>
      </c>
      <c r="J81" s="31">
        <v>-21167.924816452134</v>
      </c>
      <c r="K81" s="31">
        <v>106734.07518354786</v>
      </c>
      <c r="L81" s="31">
        <v>-57262</v>
      </c>
      <c r="M81" s="33">
        <v>49472.075183547859</v>
      </c>
      <c r="N81" s="32">
        <v>36338</v>
      </c>
      <c r="O81" s="31">
        <v>0</v>
      </c>
      <c r="P81" s="31">
        <v>49654</v>
      </c>
      <c r="Q81" s="31">
        <v>8692.1465152898454</v>
      </c>
      <c r="R81" s="33">
        <v>94684.146515289845</v>
      </c>
      <c r="S81" s="32">
        <v>36</v>
      </c>
      <c r="T81" s="31">
        <v>80761</v>
      </c>
      <c r="U81" s="31">
        <v>46665</v>
      </c>
      <c r="V81" s="31">
        <v>318.85476710673152</v>
      </c>
      <c r="W81" s="30">
        <v>127780.85476710674</v>
      </c>
      <c r="X81" s="32">
        <v>-38424.70825181689</v>
      </c>
      <c r="Y81" s="31">
        <v>-5458</v>
      </c>
      <c r="Z81" s="31">
        <v>13150</v>
      </c>
      <c r="AA81" s="31">
        <v>-2364</v>
      </c>
      <c r="AB81" s="31">
        <v>0</v>
      </c>
      <c r="AC81" s="33">
        <v>0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</row>
    <row r="82" spans="1:442" s="35" customFormat="1">
      <c r="A82" s="36">
        <v>3059</v>
      </c>
      <c r="B82" s="37" t="s">
        <v>228</v>
      </c>
      <c r="C82" s="27">
        <v>537985.02130000002</v>
      </c>
      <c r="D82" s="28">
        <v>5.0856999999999996E-4</v>
      </c>
      <c r="E82" s="28">
        <v>5.0560999999999998E-4</v>
      </c>
      <c r="F82" s="32">
        <v>6264935</v>
      </c>
      <c r="G82" s="31">
        <v>7200891</v>
      </c>
      <c r="H82" s="33">
        <v>5489311</v>
      </c>
      <c r="I82" s="32">
        <v>272632</v>
      </c>
      <c r="J82" s="31">
        <v>112151.49327496541</v>
      </c>
      <c r="K82" s="31">
        <v>384783.49327496544</v>
      </c>
      <c r="L82" s="31">
        <v>-122057</v>
      </c>
      <c r="M82" s="33">
        <v>262726.49327496544</v>
      </c>
      <c r="N82" s="32">
        <v>77457</v>
      </c>
      <c r="O82" s="31">
        <v>0</v>
      </c>
      <c r="P82" s="31">
        <v>105841</v>
      </c>
      <c r="Q82" s="31">
        <v>29477.660288060833</v>
      </c>
      <c r="R82" s="33">
        <v>212775.66028806084</v>
      </c>
      <c r="S82" s="32">
        <v>76</v>
      </c>
      <c r="T82" s="31">
        <v>172147</v>
      </c>
      <c r="U82" s="31">
        <v>99469</v>
      </c>
      <c r="V82" s="31">
        <v>0</v>
      </c>
      <c r="W82" s="30">
        <v>271692</v>
      </c>
      <c r="X82" s="32">
        <v>-70275.339711939159</v>
      </c>
      <c r="Y82" s="31">
        <v>-11634</v>
      </c>
      <c r="Z82" s="31">
        <v>28029</v>
      </c>
      <c r="AA82" s="31">
        <v>-5036</v>
      </c>
      <c r="AB82" s="31">
        <v>0</v>
      </c>
      <c r="AC82" s="33">
        <v>0</v>
      </c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</row>
    <row r="83" spans="1:442" s="35" customFormat="1">
      <c r="A83" s="36">
        <v>3060</v>
      </c>
      <c r="B83" s="37" t="s">
        <v>229</v>
      </c>
      <c r="C83" s="27">
        <v>243924.046</v>
      </c>
      <c r="D83" s="28">
        <v>2.3116E-4</v>
      </c>
      <c r="E83" s="28">
        <v>2.3563999999999999E-4</v>
      </c>
      <c r="F83" s="32">
        <v>2847597</v>
      </c>
      <c r="G83" s="31">
        <v>3273016</v>
      </c>
      <c r="H83" s="33">
        <v>2495053</v>
      </c>
      <c r="I83" s="32">
        <v>123919</v>
      </c>
      <c r="J83" s="31">
        <v>38207.2136503906</v>
      </c>
      <c r="K83" s="31">
        <v>162126.21365039059</v>
      </c>
      <c r="L83" s="31">
        <v>-55478</v>
      </c>
      <c r="M83" s="33">
        <v>106648.21365039059</v>
      </c>
      <c r="N83" s="32">
        <v>35207</v>
      </c>
      <c r="O83" s="31">
        <v>0</v>
      </c>
      <c r="P83" s="31">
        <v>48108</v>
      </c>
      <c r="Q83" s="31">
        <v>1328.8050967824759</v>
      </c>
      <c r="R83" s="33">
        <v>84643.805096782482</v>
      </c>
      <c r="S83" s="32">
        <v>34</v>
      </c>
      <c r="T83" s="31">
        <v>78246</v>
      </c>
      <c r="U83" s="31">
        <v>45212</v>
      </c>
      <c r="V83" s="31">
        <v>26745.323006595823</v>
      </c>
      <c r="W83" s="30">
        <v>150237.32300659583</v>
      </c>
      <c r="X83" s="32">
        <v>-70757.517909813352</v>
      </c>
      <c r="Y83" s="31">
        <v>-5288</v>
      </c>
      <c r="Z83" s="31">
        <v>12740</v>
      </c>
      <c r="AA83" s="31">
        <v>-2288</v>
      </c>
      <c r="AB83" s="31">
        <v>0</v>
      </c>
      <c r="AC83" s="33">
        <v>0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</row>
    <row r="84" spans="1:442" s="35" customFormat="1">
      <c r="A84" s="36">
        <v>3061</v>
      </c>
      <c r="B84" s="37" t="s">
        <v>230</v>
      </c>
      <c r="C84" s="27">
        <v>298864.81680000003</v>
      </c>
      <c r="D84" s="28">
        <v>2.8316000000000002E-4</v>
      </c>
      <c r="E84" s="28">
        <v>2.8385999999999998E-4</v>
      </c>
      <c r="F84" s="32">
        <v>3488171</v>
      </c>
      <c r="G84" s="31">
        <v>4009289</v>
      </c>
      <c r="H84" s="33">
        <v>3056321</v>
      </c>
      <c r="I84" s="32">
        <v>151795</v>
      </c>
      <c r="J84" s="31">
        <v>46303.223550824194</v>
      </c>
      <c r="K84" s="31">
        <v>198098.22355082419</v>
      </c>
      <c r="L84" s="31">
        <v>-67958</v>
      </c>
      <c r="M84" s="33">
        <v>130140.22355082419</v>
      </c>
      <c r="N84" s="32">
        <v>43126</v>
      </c>
      <c r="O84" s="31">
        <v>0</v>
      </c>
      <c r="P84" s="31">
        <v>58930</v>
      </c>
      <c r="Q84" s="31">
        <v>1089.3957241779176</v>
      </c>
      <c r="R84" s="33">
        <v>103145.39572417791</v>
      </c>
      <c r="S84" s="32">
        <v>42</v>
      </c>
      <c r="T84" s="31">
        <v>95847</v>
      </c>
      <c r="U84" s="31">
        <v>55382</v>
      </c>
      <c r="V84" s="31">
        <v>1699.4246723458862</v>
      </c>
      <c r="W84" s="30">
        <v>152970.42467234589</v>
      </c>
      <c r="X84" s="32">
        <v>-56150.028948167972</v>
      </c>
      <c r="Y84" s="31">
        <v>-6477</v>
      </c>
      <c r="Z84" s="31">
        <v>15606</v>
      </c>
      <c r="AA84" s="31">
        <v>-2804</v>
      </c>
      <c r="AB84" s="31">
        <v>0</v>
      </c>
      <c r="AC84" s="33">
        <v>0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</row>
    <row r="85" spans="1:442" s="35" customFormat="1">
      <c r="A85" s="36">
        <v>3062</v>
      </c>
      <c r="B85" s="37" t="s">
        <v>231</v>
      </c>
      <c r="C85" s="27">
        <v>2887967.2523999996</v>
      </c>
      <c r="D85" s="28">
        <v>2.7371100000000001E-3</v>
      </c>
      <c r="E85" s="28">
        <v>2.7685700000000001E-3</v>
      </c>
      <c r="F85" s="32">
        <v>33717711</v>
      </c>
      <c r="G85" s="31">
        <v>38754999</v>
      </c>
      <c r="H85" s="33">
        <v>29543322</v>
      </c>
      <c r="I85" s="32">
        <v>1467295</v>
      </c>
      <c r="J85" s="31">
        <v>-420579.96955670114</v>
      </c>
      <c r="K85" s="31">
        <v>1046715.0304432989</v>
      </c>
      <c r="L85" s="31">
        <v>-656906</v>
      </c>
      <c r="M85" s="33">
        <v>389809.03044329886</v>
      </c>
      <c r="N85" s="32">
        <v>416872</v>
      </c>
      <c r="O85" s="31">
        <v>0</v>
      </c>
      <c r="P85" s="31">
        <v>569635</v>
      </c>
      <c r="Q85" s="31">
        <v>0</v>
      </c>
      <c r="R85" s="33">
        <v>986507</v>
      </c>
      <c r="S85" s="32">
        <v>407</v>
      </c>
      <c r="T85" s="31">
        <v>926489</v>
      </c>
      <c r="U85" s="31">
        <v>535342</v>
      </c>
      <c r="V85" s="31">
        <v>184254.15875009881</v>
      </c>
      <c r="W85" s="30">
        <v>1646492.1587500989</v>
      </c>
      <c r="X85" s="32">
        <v>-721122.15875009878</v>
      </c>
      <c r="Y85" s="31">
        <v>-62613</v>
      </c>
      <c r="Z85" s="31">
        <v>150852</v>
      </c>
      <c r="AA85" s="31">
        <v>-27102.000000000116</v>
      </c>
      <c r="AB85" s="31">
        <v>0</v>
      </c>
      <c r="AC85" s="33">
        <v>0</v>
      </c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</row>
    <row r="86" spans="1:442" s="35" customFormat="1">
      <c r="A86" s="36">
        <v>3064</v>
      </c>
      <c r="B86" s="37" t="s">
        <v>232</v>
      </c>
      <c r="C86" s="27">
        <v>878005.64040000003</v>
      </c>
      <c r="D86" s="28">
        <v>8.3210000000000001E-4</v>
      </c>
      <c r="E86" s="28">
        <v>8.3575000000000001E-4</v>
      </c>
      <c r="F86" s="32">
        <v>10250413</v>
      </c>
      <c r="G86" s="31">
        <v>11781783</v>
      </c>
      <c r="H86" s="33">
        <v>8981370</v>
      </c>
      <c r="I86" s="32">
        <v>446068</v>
      </c>
      <c r="J86" s="31">
        <v>-131089.97269850309</v>
      </c>
      <c r="K86" s="31">
        <v>314978.02730149694</v>
      </c>
      <c r="L86" s="31">
        <v>-199704</v>
      </c>
      <c r="M86" s="33">
        <v>115274.02730149694</v>
      </c>
      <c r="N86" s="32">
        <v>126732</v>
      </c>
      <c r="O86" s="31">
        <v>0</v>
      </c>
      <c r="P86" s="31">
        <v>173173</v>
      </c>
      <c r="Q86" s="31">
        <v>0</v>
      </c>
      <c r="R86" s="33">
        <v>299905</v>
      </c>
      <c r="S86" s="32">
        <v>124</v>
      </c>
      <c r="T86" s="31">
        <v>281659</v>
      </c>
      <c r="U86" s="31">
        <v>162748</v>
      </c>
      <c r="V86" s="31">
        <v>16701.635518379375</v>
      </c>
      <c r="W86" s="30">
        <v>461232.63551837939</v>
      </c>
      <c r="X86" s="32">
        <v>-179912.63551837936</v>
      </c>
      <c r="Y86" s="31">
        <v>-19035</v>
      </c>
      <c r="Z86" s="31">
        <v>45860</v>
      </c>
      <c r="AA86" s="31">
        <v>-8240.0000000000291</v>
      </c>
      <c r="AB86" s="31">
        <v>0</v>
      </c>
      <c r="AC86" s="33">
        <v>0</v>
      </c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</row>
    <row r="87" spans="1:442" s="35" customFormat="1">
      <c r="A87" s="36">
        <v>3065</v>
      </c>
      <c r="B87" s="37" t="s">
        <v>233</v>
      </c>
      <c r="C87" s="27">
        <v>364232.9068</v>
      </c>
      <c r="D87" s="28">
        <v>3.4519999999999999E-4</v>
      </c>
      <c r="E87" s="28">
        <v>3.4634999999999999E-4</v>
      </c>
      <c r="F87" s="32">
        <v>4252425</v>
      </c>
      <c r="G87" s="31">
        <v>4887719</v>
      </c>
      <c r="H87" s="33">
        <v>3725957</v>
      </c>
      <c r="I87" s="32">
        <v>185053</v>
      </c>
      <c r="J87" s="31">
        <v>524.75221835351476</v>
      </c>
      <c r="K87" s="31">
        <v>185577.7522183535</v>
      </c>
      <c r="L87" s="31">
        <v>-82848</v>
      </c>
      <c r="M87" s="33">
        <v>102729.7522183535</v>
      </c>
      <c r="N87" s="32">
        <v>52575</v>
      </c>
      <c r="O87" s="31">
        <v>0</v>
      </c>
      <c r="P87" s="31">
        <v>71842</v>
      </c>
      <c r="Q87" s="31">
        <v>0</v>
      </c>
      <c r="R87" s="33">
        <v>124417</v>
      </c>
      <c r="S87" s="32">
        <v>51</v>
      </c>
      <c r="T87" s="31">
        <v>116847</v>
      </c>
      <c r="U87" s="31">
        <v>67517</v>
      </c>
      <c r="V87" s="31">
        <v>4226.1938402519854</v>
      </c>
      <c r="W87" s="30">
        <v>188641.19384025197</v>
      </c>
      <c r="X87" s="32">
        <v>-71935.193840251988</v>
      </c>
      <c r="Y87" s="31">
        <v>-7897</v>
      </c>
      <c r="Z87" s="31">
        <v>19025</v>
      </c>
      <c r="AA87" s="31">
        <v>-3416.9999999999854</v>
      </c>
      <c r="AB87" s="31">
        <v>0</v>
      </c>
      <c r="AC87" s="33">
        <v>0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</row>
    <row r="88" spans="1:442" s="35" customFormat="1">
      <c r="A88" s="36">
        <v>3066</v>
      </c>
      <c r="B88" s="37" t="s">
        <v>234</v>
      </c>
      <c r="C88" s="27">
        <v>459153.94330000004</v>
      </c>
      <c r="D88" s="28">
        <v>4.3507000000000002E-4</v>
      </c>
      <c r="E88" s="28">
        <v>4.3457000000000001E-4</v>
      </c>
      <c r="F88" s="32">
        <v>5359509</v>
      </c>
      <c r="G88" s="31">
        <v>6160197</v>
      </c>
      <c r="H88" s="33">
        <v>4695980</v>
      </c>
      <c r="I88" s="32">
        <v>233230</v>
      </c>
      <c r="J88" s="31">
        <v>-201786.85357126739</v>
      </c>
      <c r="K88" s="31">
        <v>31443.146428732609</v>
      </c>
      <c r="L88" s="31">
        <v>-104417</v>
      </c>
      <c r="M88" s="33">
        <v>-72973.853571267391</v>
      </c>
      <c r="N88" s="32">
        <v>66263</v>
      </c>
      <c r="O88" s="31">
        <v>0</v>
      </c>
      <c r="P88" s="31">
        <v>90545</v>
      </c>
      <c r="Q88" s="31">
        <v>7576.8421831690766</v>
      </c>
      <c r="R88" s="33">
        <v>164384.84218316906</v>
      </c>
      <c r="S88" s="32">
        <v>65</v>
      </c>
      <c r="T88" s="31">
        <v>147268</v>
      </c>
      <c r="U88" s="31">
        <v>85094</v>
      </c>
      <c r="V88" s="31">
        <v>1056.0009975010867</v>
      </c>
      <c r="W88" s="30">
        <v>233483.00099750108</v>
      </c>
      <c r="X88" s="32">
        <v>-78815.158814332011</v>
      </c>
      <c r="Y88" s="31">
        <v>-9953</v>
      </c>
      <c r="Z88" s="31">
        <v>23978</v>
      </c>
      <c r="AA88" s="31">
        <v>-4308</v>
      </c>
      <c r="AB88" s="31">
        <v>0</v>
      </c>
      <c r="AC88" s="33">
        <v>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</row>
    <row r="89" spans="1:442" s="35" customFormat="1">
      <c r="A89" s="36">
        <v>3067</v>
      </c>
      <c r="B89" s="37" t="s">
        <v>235</v>
      </c>
      <c r="C89" s="27">
        <v>1312889.3952000001</v>
      </c>
      <c r="D89" s="28">
        <v>1.2426399999999999E-3</v>
      </c>
      <c r="E89" s="28">
        <v>1.2434099999999999E-3</v>
      </c>
      <c r="F89" s="32">
        <v>15307743</v>
      </c>
      <c r="G89" s="31">
        <v>17594657</v>
      </c>
      <c r="H89" s="33">
        <v>13412583</v>
      </c>
      <c r="I89" s="32">
        <v>666148</v>
      </c>
      <c r="J89" s="31">
        <v>-454436.23854072345</v>
      </c>
      <c r="K89" s="31">
        <v>211711.76145927655</v>
      </c>
      <c r="L89" s="31">
        <v>-298234</v>
      </c>
      <c r="M89" s="33">
        <v>-86522.238540723454</v>
      </c>
      <c r="N89" s="32">
        <v>189259</v>
      </c>
      <c r="O89" s="31">
        <v>0</v>
      </c>
      <c r="P89" s="31">
        <v>258613</v>
      </c>
      <c r="Q89" s="31">
        <v>8111.3400360492451</v>
      </c>
      <c r="R89" s="33">
        <v>455983.34003604925</v>
      </c>
      <c r="S89" s="32">
        <v>185</v>
      </c>
      <c r="T89" s="31">
        <v>420624</v>
      </c>
      <c r="U89" s="31">
        <v>243044</v>
      </c>
      <c r="V89" s="31">
        <v>1721.0287678854443</v>
      </c>
      <c r="W89" s="30">
        <v>665574.02876788541</v>
      </c>
      <c r="X89" s="32">
        <v>-237345.68873183621</v>
      </c>
      <c r="Y89" s="31">
        <v>-28426</v>
      </c>
      <c r="Z89" s="31">
        <v>68486</v>
      </c>
      <c r="AA89" s="31">
        <v>-12305</v>
      </c>
      <c r="AB89" s="31">
        <v>0</v>
      </c>
      <c r="AC89" s="33">
        <v>0</v>
      </c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</row>
    <row r="90" spans="1:442" s="35" customFormat="1">
      <c r="A90" s="36">
        <v>3068</v>
      </c>
      <c r="B90" s="37" t="s">
        <v>236</v>
      </c>
      <c r="C90" s="27">
        <v>284714.47200000001</v>
      </c>
      <c r="D90" s="28">
        <v>2.698E-4</v>
      </c>
      <c r="E90" s="28">
        <v>2.7167000000000001E-4</v>
      </c>
      <c r="F90" s="32">
        <v>3323593</v>
      </c>
      <c r="G90" s="31">
        <v>3820124</v>
      </c>
      <c r="H90" s="33">
        <v>2912118</v>
      </c>
      <c r="I90" s="32">
        <v>144633</v>
      </c>
      <c r="J90" s="31">
        <v>-52163.489316150939</v>
      </c>
      <c r="K90" s="31">
        <v>92469.510683849061</v>
      </c>
      <c r="L90" s="31">
        <v>-64752</v>
      </c>
      <c r="M90" s="33">
        <v>27717.510683849061</v>
      </c>
      <c r="N90" s="32">
        <v>41092</v>
      </c>
      <c r="O90" s="31">
        <v>0</v>
      </c>
      <c r="P90" s="31">
        <v>56150</v>
      </c>
      <c r="Q90" s="31">
        <v>7.1690705603004226</v>
      </c>
      <c r="R90" s="33">
        <v>97249.169070560296</v>
      </c>
      <c r="S90" s="32">
        <v>40</v>
      </c>
      <c r="T90" s="31">
        <v>91325</v>
      </c>
      <c r="U90" s="31">
        <v>52769</v>
      </c>
      <c r="V90" s="31">
        <v>9439.9015960359502</v>
      </c>
      <c r="W90" s="30">
        <v>153573.90159603595</v>
      </c>
      <c r="X90" s="32">
        <v>-62352.732525475651</v>
      </c>
      <c r="Y90" s="31">
        <v>-6172</v>
      </c>
      <c r="Z90" s="31">
        <v>14870</v>
      </c>
      <c r="AA90" s="31">
        <v>-2670.0000000000146</v>
      </c>
      <c r="AB90" s="31">
        <v>0</v>
      </c>
      <c r="AC90" s="33">
        <v>0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</row>
    <row r="91" spans="1:442" s="35" customFormat="1">
      <c r="A91" s="36">
        <v>3069</v>
      </c>
      <c r="B91" s="37" t="s">
        <v>237</v>
      </c>
      <c r="C91" s="27">
        <v>351468.84920000006</v>
      </c>
      <c r="D91" s="28">
        <v>3.3301000000000001E-4</v>
      </c>
      <c r="E91" s="28">
        <v>3.1985E-4</v>
      </c>
      <c r="F91" s="32">
        <v>4102259</v>
      </c>
      <c r="G91" s="31">
        <v>4715120</v>
      </c>
      <c r="H91" s="33">
        <v>3594383</v>
      </c>
      <c r="I91" s="32">
        <v>178518</v>
      </c>
      <c r="J91" s="31">
        <v>157143.13804528787</v>
      </c>
      <c r="K91" s="31">
        <v>335661.13804528787</v>
      </c>
      <c r="L91" s="31">
        <v>-79922</v>
      </c>
      <c r="M91" s="33">
        <v>255739.13804528787</v>
      </c>
      <c r="N91" s="32">
        <v>50719</v>
      </c>
      <c r="O91" s="31">
        <v>0</v>
      </c>
      <c r="P91" s="31">
        <v>69305</v>
      </c>
      <c r="Q91" s="31">
        <v>90992.926227485281</v>
      </c>
      <c r="R91" s="33">
        <v>211016.9262274853</v>
      </c>
      <c r="S91" s="32">
        <v>50</v>
      </c>
      <c r="T91" s="31">
        <v>112721</v>
      </c>
      <c r="U91" s="31">
        <v>65132</v>
      </c>
      <c r="V91" s="31">
        <v>0</v>
      </c>
      <c r="W91" s="30">
        <v>177903</v>
      </c>
      <c r="X91" s="32">
        <v>25674.926227485281</v>
      </c>
      <c r="Y91" s="31">
        <v>-7618</v>
      </c>
      <c r="Z91" s="31">
        <v>18353</v>
      </c>
      <c r="AA91" s="31">
        <v>-3295.9999999999854</v>
      </c>
      <c r="AB91" s="31">
        <v>0</v>
      </c>
      <c r="AC91" s="33">
        <v>0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</row>
    <row r="92" spans="1:442" s="35" customFormat="1">
      <c r="A92" s="36">
        <v>3072</v>
      </c>
      <c r="B92" s="37" t="s">
        <v>238</v>
      </c>
      <c r="C92" s="27">
        <v>470300.79170000006</v>
      </c>
      <c r="D92" s="28">
        <v>4.4562999999999997E-4</v>
      </c>
      <c r="E92" s="28">
        <v>4.4266999999999999E-4</v>
      </c>
      <c r="F92" s="32">
        <v>5489594</v>
      </c>
      <c r="G92" s="31">
        <v>6309717</v>
      </c>
      <c r="H92" s="33">
        <v>4809960</v>
      </c>
      <c r="I92" s="32">
        <v>238891</v>
      </c>
      <c r="J92" s="31">
        <v>11221.723899096098</v>
      </c>
      <c r="K92" s="31">
        <v>250112.72389909611</v>
      </c>
      <c r="L92" s="31">
        <v>-106951</v>
      </c>
      <c r="M92" s="33">
        <v>143161.72389909611</v>
      </c>
      <c r="N92" s="32">
        <v>67871</v>
      </c>
      <c r="O92" s="31">
        <v>0</v>
      </c>
      <c r="P92" s="31">
        <v>92743</v>
      </c>
      <c r="Q92" s="31">
        <v>24420.158352367012</v>
      </c>
      <c r="R92" s="33">
        <v>185034.158352367</v>
      </c>
      <c r="S92" s="32">
        <v>66</v>
      </c>
      <c r="T92" s="31">
        <v>150842</v>
      </c>
      <c r="U92" s="31">
        <v>87159</v>
      </c>
      <c r="V92" s="31">
        <v>0</v>
      </c>
      <c r="W92" s="30">
        <v>238067</v>
      </c>
      <c r="X92" s="32">
        <v>-62987.841647632988</v>
      </c>
      <c r="Y92" s="31">
        <v>-10194</v>
      </c>
      <c r="Z92" s="31">
        <v>24560</v>
      </c>
      <c r="AA92" s="31">
        <v>-4411.0000000000146</v>
      </c>
      <c r="AB92" s="31">
        <v>0</v>
      </c>
      <c r="AC92" s="33">
        <v>0</v>
      </c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</row>
    <row r="93" spans="1:442" s="35" customFormat="1">
      <c r="A93" s="36">
        <v>3073</v>
      </c>
      <c r="B93" s="37" t="s">
        <v>239</v>
      </c>
      <c r="C93" s="27">
        <v>873408.03050000011</v>
      </c>
      <c r="D93" s="28">
        <v>8.2008999999999999E-4</v>
      </c>
      <c r="E93" s="28">
        <v>8.0842999999999996E-4</v>
      </c>
      <c r="F93" s="32">
        <v>10102465</v>
      </c>
      <c r="G93" s="31">
        <v>11611732</v>
      </c>
      <c r="H93" s="33">
        <v>8851739</v>
      </c>
      <c r="I93" s="32">
        <v>439629</v>
      </c>
      <c r="J93" s="31">
        <v>41349.004560394082</v>
      </c>
      <c r="K93" s="31">
        <v>480978.0045603941</v>
      </c>
      <c r="L93" s="31">
        <v>-196822</v>
      </c>
      <c r="M93" s="33">
        <v>284156.0045603941</v>
      </c>
      <c r="N93" s="32">
        <v>124903</v>
      </c>
      <c r="O93" s="31">
        <v>0</v>
      </c>
      <c r="P93" s="31">
        <v>170674</v>
      </c>
      <c r="Q93" s="31">
        <v>87618.822331645992</v>
      </c>
      <c r="R93" s="33">
        <v>383195.82233164599</v>
      </c>
      <c r="S93" s="32">
        <v>122</v>
      </c>
      <c r="T93" s="31">
        <v>277594</v>
      </c>
      <c r="U93" s="31">
        <v>160399</v>
      </c>
      <c r="V93" s="31">
        <v>177.41941968950343</v>
      </c>
      <c r="W93" s="30">
        <v>438292.41941968951</v>
      </c>
      <c r="X93" s="32">
        <v>-73414.597088043505</v>
      </c>
      <c r="Y93" s="31">
        <v>-18760</v>
      </c>
      <c r="Z93" s="31">
        <v>45198</v>
      </c>
      <c r="AA93" s="31">
        <v>-8120.0000000000146</v>
      </c>
      <c r="AB93" s="31">
        <v>0</v>
      </c>
      <c r="AC93" s="33">
        <v>0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</row>
    <row r="94" spans="1:442" s="35" customFormat="1">
      <c r="A94" s="36">
        <v>3074</v>
      </c>
      <c r="B94" s="37" t="s">
        <v>240</v>
      </c>
      <c r="C94" s="27">
        <v>766167.59169999999</v>
      </c>
      <c r="D94" s="28">
        <v>7.2605E-4</v>
      </c>
      <c r="E94" s="28">
        <v>7.3118E-4</v>
      </c>
      <c r="F94" s="32">
        <v>8944012</v>
      </c>
      <c r="G94" s="31">
        <v>10280211</v>
      </c>
      <c r="H94" s="33">
        <v>7836707</v>
      </c>
      <c r="I94" s="32">
        <v>389217</v>
      </c>
      <c r="J94" s="31">
        <v>-315584.57126130455</v>
      </c>
      <c r="K94" s="31">
        <v>73632.428738695453</v>
      </c>
      <c r="L94" s="31">
        <v>-174252</v>
      </c>
      <c r="M94" s="33">
        <v>-100619.57126130455</v>
      </c>
      <c r="N94" s="32">
        <v>110580</v>
      </c>
      <c r="O94" s="31">
        <v>0</v>
      </c>
      <c r="P94" s="31">
        <v>151102</v>
      </c>
      <c r="Q94" s="31">
        <v>0</v>
      </c>
      <c r="R94" s="33">
        <v>261682</v>
      </c>
      <c r="S94" s="32">
        <v>108</v>
      </c>
      <c r="T94" s="31">
        <v>245762</v>
      </c>
      <c r="U94" s="31">
        <v>142006</v>
      </c>
      <c r="V94" s="31">
        <v>28153.820137008297</v>
      </c>
      <c r="W94" s="30">
        <v>416029.82013700833</v>
      </c>
      <c r="X94" s="32">
        <v>-170563.8201370083</v>
      </c>
      <c r="Y94" s="31">
        <v>-16609</v>
      </c>
      <c r="Z94" s="31">
        <v>40015</v>
      </c>
      <c r="AA94" s="31">
        <v>-7190.0000000000291</v>
      </c>
      <c r="AB94" s="31">
        <v>0</v>
      </c>
      <c r="AC94" s="33">
        <v>0</v>
      </c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</row>
    <row r="95" spans="1:442" s="35" customFormat="1">
      <c r="A95" s="36">
        <v>3075</v>
      </c>
      <c r="B95" s="37" t="s">
        <v>241</v>
      </c>
      <c r="C95" s="27">
        <v>1014133.7331000001</v>
      </c>
      <c r="D95" s="28">
        <v>9.6104999999999997E-4</v>
      </c>
      <c r="E95" s="28">
        <v>9.6115999999999997E-4</v>
      </c>
      <c r="F95" s="32">
        <v>11838913</v>
      </c>
      <c r="G95" s="31">
        <v>13607598</v>
      </c>
      <c r="H95" s="33">
        <v>10373207</v>
      </c>
      <c r="I95" s="32">
        <v>515195</v>
      </c>
      <c r="J95" s="31">
        <v>-192075.95161935064</v>
      </c>
      <c r="K95" s="31">
        <v>323119.04838064936</v>
      </c>
      <c r="L95" s="31">
        <v>-230652</v>
      </c>
      <c r="M95" s="33">
        <v>92467.048380649358</v>
      </c>
      <c r="N95" s="32">
        <v>146371</v>
      </c>
      <c r="O95" s="31">
        <v>0</v>
      </c>
      <c r="P95" s="31">
        <v>200010</v>
      </c>
      <c r="Q95" s="31">
        <v>8809.1005995576161</v>
      </c>
      <c r="R95" s="33">
        <v>355190.10059955763</v>
      </c>
      <c r="S95" s="32">
        <v>143</v>
      </c>
      <c r="T95" s="31">
        <v>325308</v>
      </c>
      <c r="U95" s="31">
        <v>187969</v>
      </c>
      <c r="V95" s="31">
        <v>1946.5530097319922</v>
      </c>
      <c r="W95" s="30">
        <v>515366.55300973199</v>
      </c>
      <c r="X95" s="32">
        <v>-181641.45241017439</v>
      </c>
      <c r="Y95" s="31">
        <v>-21985</v>
      </c>
      <c r="Z95" s="31">
        <v>52967</v>
      </c>
      <c r="AA95" s="31">
        <v>-9516.9999999999709</v>
      </c>
      <c r="AB95" s="31">
        <v>0</v>
      </c>
      <c r="AC95" s="33">
        <v>0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</row>
    <row r="96" spans="1:442" s="35" customFormat="1">
      <c r="A96" s="36">
        <v>3076</v>
      </c>
      <c r="B96" s="37" t="s">
        <v>242</v>
      </c>
      <c r="C96" s="27">
        <v>312725.45799999998</v>
      </c>
      <c r="D96" s="28">
        <v>2.9626000000000001E-4</v>
      </c>
      <c r="E96" s="28">
        <v>2.9357E-4</v>
      </c>
      <c r="F96" s="32">
        <v>3649546</v>
      </c>
      <c r="G96" s="31">
        <v>4194773</v>
      </c>
      <c r="H96" s="33">
        <v>3197718</v>
      </c>
      <c r="I96" s="32">
        <v>158817</v>
      </c>
      <c r="J96" s="31">
        <v>342749.07748505234</v>
      </c>
      <c r="K96" s="31">
        <v>501566.07748505234</v>
      </c>
      <c r="L96" s="31">
        <v>-71102</v>
      </c>
      <c r="M96" s="33">
        <v>430464.07748505234</v>
      </c>
      <c r="N96" s="32">
        <v>45121</v>
      </c>
      <c r="O96" s="31">
        <v>0</v>
      </c>
      <c r="P96" s="31">
        <v>61656</v>
      </c>
      <c r="Q96" s="31">
        <v>26668.410598482344</v>
      </c>
      <c r="R96" s="33">
        <v>133445.41059848235</v>
      </c>
      <c r="S96" s="32">
        <v>44</v>
      </c>
      <c r="T96" s="31">
        <v>100282</v>
      </c>
      <c r="U96" s="31">
        <v>57944</v>
      </c>
      <c r="V96" s="31">
        <v>0</v>
      </c>
      <c r="W96" s="30">
        <v>158270</v>
      </c>
      <c r="X96" s="32">
        <v>-31441.589401517656</v>
      </c>
      <c r="Y96" s="31">
        <v>-6777</v>
      </c>
      <c r="Z96" s="31">
        <v>16328</v>
      </c>
      <c r="AA96" s="31">
        <v>-2934</v>
      </c>
      <c r="AB96" s="31">
        <v>0</v>
      </c>
      <c r="AC96" s="33">
        <v>0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</row>
    <row r="97" spans="1:442" s="35" customFormat="1">
      <c r="A97" s="36">
        <v>3077</v>
      </c>
      <c r="B97" s="37" t="s">
        <v>243</v>
      </c>
      <c r="C97" s="27">
        <v>149337.25080000001</v>
      </c>
      <c r="D97" s="28">
        <v>1.4148000000000001E-4</v>
      </c>
      <c r="E97" s="28">
        <v>1.4176999999999999E-4</v>
      </c>
      <c r="F97" s="32">
        <v>1742853</v>
      </c>
      <c r="G97" s="31">
        <v>2003229</v>
      </c>
      <c r="H97" s="33">
        <v>1527081</v>
      </c>
      <c r="I97" s="32">
        <v>75844</v>
      </c>
      <c r="J97" s="31">
        <v>-105341.49390835015</v>
      </c>
      <c r="K97" s="31">
        <v>-29497.493908350152</v>
      </c>
      <c r="L97" s="31">
        <v>-33955</v>
      </c>
      <c r="M97" s="33">
        <v>-63452.493908350152</v>
      </c>
      <c r="N97" s="32">
        <v>21548</v>
      </c>
      <c r="O97" s="31">
        <v>0</v>
      </c>
      <c r="P97" s="31">
        <v>29444</v>
      </c>
      <c r="Q97" s="31">
        <v>0</v>
      </c>
      <c r="R97" s="33">
        <v>50992</v>
      </c>
      <c r="S97" s="32">
        <v>21</v>
      </c>
      <c r="T97" s="31">
        <v>47890</v>
      </c>
      <c r="U97" s="31">
        <v>27672</v>
      </c>
      <c r="V97" s="31">
        <v>556.24788374827278</v>
      </c>
      <c r="W97" s="30">
        <v>76139.247883748278</v>
      </c>
      <c r="X97" s="32">
        <v>-28306.247883748274</v>
      </c>
      <c r="Y97" s="31">
        <v>-3236</v>
      </c>
      <c r="Z97" s="31">
        <v>7797</v>
      </c>
      <c r="AA97" s="31">
        <v>-1402.0000000000036</v>
      </c>
      <c r="AB97" s="31">
        <v>0</v>
      </c>
      <c r="AC97" s="33">
        <v>0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</row>
    <row r="98" spans="1:442" s="35" customFormat="1">
      <c r="A98" s="36">
        <v>3078</v>
      </c>
      <c r="B98" s="37" t="s">
        <v>244</v>
      </c>
      <c r="C98" s="27">
        <v>686497.9831999999</v>
      </c>
      <c r="D98" s="28">
        <v>6.5043999999999996E-4</v>
      </c>
      <c r="E98" s="28">
        <v>6.1689999999999998E-4</v>
      </c>
      <c r="F98" s="32">
        <v>8012593</v>
      </c>
      <c r="G98" s="31">
        <v>9209641</v>
      </c>
      <c r="H98" s="33">
        <v>7020601</v>
      </c>
      <c r="I98" s="32">
        <v>348684</v>
      </c>
      <c r="J98" s="31">
        <v>-83962.943827298586</v>
      </c>
      <c r="K98" s="31">
        <v>264721.05617270141</v>
      </c>
      <c r="L98" s="31">
        <v>-156106</v>
      </c>
      <c r="M98" s="33">
        <v>108615.05617270141</v>
      </c>
      <c r="N98" s="32">
        <v>99064</v>
      </c>
      <c r="O98" s="31">
        <v>0</v>
      </c>
      <c r="P98" s="31">
        <v>135367</v>
      </c>
      <c r="Q98" s="31">
        <v>224978.34905300802</v>
      </c>
      <c r="R98" s="33">
        <v>459409.34905300802</v>
      </c>
      <c r="S98" s="32">
        <v>97</v>
      </c>
      <c r="T98" s="31">
        <v>220169</v>
      </c>
      <c r="U98" s="31">
        <v>127217</v>
      </c>
      <c r="V98" s="31">
        <v>0</v>
      </c>
      <c r="W98" s="30">
        <v>347483</v>
      </c>
      <c r="X98" s="32">
        <v>97398.349053008016</v>
      </c>
      <c r="Y98" s="31">
        <v>-14879</v>
      </c>
      <c r="Z98" s="31">
        <v>35848</v>
      </c>
      <c r="AA98" s="31">
        <v>-6441</v>
      </c>
      <c r="AB98" s="31">
        <v>0</v>
      </c>
      <c r="AC98" s="33">
        <v>0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</row>
    <row r="99" spans="1:442" s="35" customFormat="1">
      <c r="A99" s="36">
        <v>3079</v>
      </c>
      <c r="B99" s="37" t="s">
        <v>245</v>
      </c>
      <c r="C99" s="27">
        <v>223649.12119999999</v>
      </c>
      <c r="D99" s="28">
        <v>2.119E-4</v>
      </c>
      <c r="E99" s="28">
        <v>2.1336E-4</v>
      </c>
      <c r="F99" s="32">
        <v>2610338</v>
      </c>
      <c r="G99" s="31">
        <v>3000312</v>
      </c>
      <c r="H99" s="33">
        <v>2287168</v>
      </c>
      <c r="I99" s="32">
        <v>113594</v>
      </c>
      <c r="J99" s="31">
        <v>-45632.205418856014</v>
      </c>
      <c r="K99" s="31">
        <v>67961.794581143986</v>
      </c>
      <c r="L99" s="31">
        <v>-50856</v>
      </c>
      <c r="M99" s="33">
        <v>17105.794581143986</v>
      </c>
      <c r="N99" s="32">
        <v>32273</v>
      </c>
      <c r="O99" s="31">
        <v>0</v>
      </c>
      <c r="P99" s="31">
        <v>44100</v>
      </c>
      <c r="Q99" s="31">
        <v>0</v>
      </c>
      <c r="R99" s="33">
        <v>76373</v>
      </c>
      <c r="S99" s="32">
        <v>32</v>
      </c>
      <c r="T99" s="31">
        <v>71726</v>
      </c>
      <c r="U99" s="31">
        <v>41445</v>
      </c>
      <c r="V99" s="31">
        <v>7453.023080527556</v>
      </c>
      <c r="W99" s="30">
        <v>120656.02308052755</v>
      </c>
      <c r="X99" s="32">
        <v>-49016.023080527557</v>
      </c>
      <c r="Y99" s="31">
        <v>-4847</v>
      </c>
      <c r="Z99" s="31">
        <v>11679</v>
      </c>
      <c r="AA99" s="31">
        <v>-2098.9999999999927</v>
      </c>
      <c r="AB99" s="31">
        <v>0</v>
      </c>
      <c r="AC99" s="33">
        <v>0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</row>
    <row r="100" spans="1:442" s="35" customFormat="1">
      <c r="A100" s="36">
        <v>3080</v>
      </c>
      <c r="B100" s="37" t="s">
        <v>246</v>
      </c>
      <c r="C100" s="27">
        <v>414420.04600000003</v>
      </c>
      <c r="D100" s="28">
        <v>3.9272999999999999E-4</v>
      </c>
      <c r="E100" s="28">
        <v>3.9353000000000001E-4</v>
      </c>
      <c r="F100" s="32">
        <v>4837934</v>
      </c>
      <c r="G100" s="31">
        <v>5560701</v>
      </c>
      <c r="H100" s="33">
        <v>4238978</v>
      </c>
      <c r="I100" s="32">
        <v>210533</v>
      </c>
      <c r="J100" s="31">
        <v>-2377.1697356433106</v>
      </c>
      <c r="K100" s="31">
        <v>208155.83026435669</v>
      </c>
      <c r="L100" s="31">
        <v>-94255</v>
      </c>
      <c r="M100" s="33">
        <v>113900.83026435669</v>
      </c>
      <c r="N100" s="32">
        <v>59814</v>
      </c>
      <c r="O100" s="31">
        <v>0</v>
      </c>
      <c r="P100" s="31">
        <v>81733</v>
      </c>
      <c r="Q100" s="31">
        <v>0</v>
      </c>
      <c r="R100" s="33">
        <v>141547</v>
      </c>
      <c r="S100" s="32">
        <v>58</v>
      </c>
      <c r="T100" s="31">
        <v>132936</v>
      </c>
      <c r="U100" s="31">
        <v>76813</v>
      </c>
      <c r="V100" s="31">
        <v>1851.9844301942508</v>
      </c>
      <c r="W100" s="30">
        <v>211658.98443019425</v>
      </c>
      <c r="X100" s="32">
        <v>-78883.98443019425</v>
      </c>
      <c r="Y100" s="31">
        <v>-8984</v>
      </c>
      <c r="Z100" s="31">
        <v>21645</v>
      </c>
      <c r="AA100" s="31">
        <v>-3889</v>
      </c>
      <c r="AB100" s="31">
        <v>0</v>
      </c>
      <c r="AC100" s="33">
        <v>0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</row>
    <row r="101" spans="1:442" s="35" customFormat="1">
      <c r="A101" s="36">
        <v>3081</v>
      </c>
      <c r="B101" s="37" t="s">
        <v>247</v>
      </c>
      <c r="C101" s="27">
        <v>961064.56880000001</v>
      </c>
      <c r="D101" s="28">
        <v>9.1085000000000005E-4</v>
      </c>
      <c r="E101" s="28">
        <v>9.1794000000000001E-4</v>
      </c>
      <c r="F101" s="32">
        <v>11220512</v>
      </c>
      <c r="G101" s="31">
        <v>12896811</v>
      </c>
      <c r="H101" s="33">
        <v>9831368</v>
      </c>
      <c r="I101" s="32">
        <v>488284</v>
      </c>
      <c r="J101" s="31">
        <v>45571.993214768299</v>
      </c>
      <c r="K101" s="31">
        <v>533855.99321476836</v>
      </c>
      <c r="L101" s="31">
        <v>-218604</v>
      </c>
      <c r="M101" s="33">
        <v>315251.99321476836</v>
      </c>
      <c r="N101" s="32">
        <v>138726</v>
      </c>
      <c r="O101" s="31">
        <v>0</v>
      </c>
      <c r="P101" s="31">
        <v>189562</v>
      </c>
      <c r="Q101" s="31">
        <v>0</v>
      </c>
      <c r="R101" s="33">
        <v>328288</v>
      </c>
      <c r="S101" s="32">
        <v>136</v>
      </c>
      <c r="T101" s="31">
        <v>308315</v>
      </c>
      <c r="U101" s="31">
        <v>178150</v>
      </c>
      <c r="V101" s="31">
        <v>37596.194007923208</v>
      </c>
      <c r="W101" s="30">
        <v>524197.19400792319</v>
      </c>
      <c r="X101" s="32">
        <v>-216254.19400792322</v>
      </c>
      <c r="Y101" s="31">
        <v>-20836</v>
      </c>
      <c r="Z101" s="31">
        <v>50200</v>
      </c>
      <c r="AA101" s="31">
        <v>-9019</v>
      </c>
      <c r="AB101" s="31">
        <v>0</v>
      </c>
      <c r="AC101" s="33">
        <v>0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</row>
    <row r="102" spans="1:442" s="35" customFormat="1">
      <c r="A102" s="36">
        <v>3082</v>
      </c>
      <c r="B102" s="37" t="s">
        <v>248</v>
      </c>
      <c r="C102" s="27">
        <v>252566.12920000002</v>
      </c>
      <c r="D102" s="28">
        <v>2.3919999999999999E-4</v>
      </c>
      <c r="E102" s="28">
        <v>2.3429000000000001E-4</v>
      </c>
      <c r="F102" s="32">
        <v>2946639</v>
      </c>
      <c r="G102" s="31">
        <v>3386855</v>
      </c>
      <c r="H102" s="33">
        <v>2581834</v>
      </c>
      <c r="I102" s="32">
        <v>128229</v>
      </c>
      <c r="J102" s="31">
        <v>-210527.04595043612</v>
      </c>
      <c r="K102" s="31">
        <v>-82298.045950436121</v>
      </c>
      <c r="L102" s="31">
        <v>-57408</v>
      </c>
      <c r="M102" s="33">
        <v>-139706.04595043612</v>
      </c>
      <c r="N102" s="32">
        <v>36431</v>
      </c>
      <c r="O102" s="31">
        <v>0</v>
      </c>
      <c r="P102" s="31">
        <v>49781</v>
      </c>
      <c r="Q102" s="31">
        <v>34265.666650736202</v>
      </c>
      <c r="R102" s="33">
        <v>120477.66665073621</v>
      </c>
      <c r="S102" s="32">
        <v>36</v>
      </c>
      <c r="T102" s="31">
        <v>80967</v>
      </c>
      <c r="U102" s="31">
        <v>46784</v>
      </c>
      <c r="V102" s="31">
        <v>660.90175665762172</v>
      </c>
      <c r="W102" s="30">
        <v>128447.90175665762</v>
      </c>
      <c r="X102" s="32">
        <v>-13313.23510592142</v>
      </c>
      <c r="Y102" s="31">
        <v>-5472</v>
      </c>
      <c r="Z102" s="31">
        <v>13183</v>
      </c>
      <c r="AA102" s="31">
        <v>-2367.9999999999927</v>
      </c>
      <c r="AB102" s="31">
        <v>0</v>
      </c>
      <c r="AC102" s="33">
        <v>0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</row>
    <row r="103" spans="1:442" s="35" customFormat="1">
      <c r="A103" s="36">
        <v>3083</v>
      </c>
      <c r="B103" s="37" t="s">
        <v>249</v>
      </c>
      <c r="C103" s="27">
        <v>405506.90840000001</v>
      </c>
      <c r="D103" s="28">
        <v>3.8412E-4</v>
      </c>
      <c r="E103" s="28">
        <v>3.8360999999999999E-4</v>
      </c>
      <c r="F103" s="32">
        <v>4731869</v>
      </c>
      <c r="G103" s="31">
        <v>5438791</v>
      </c>
      <c r="H103" s="33">
        <v>4146045</v>
      </c>
      <c r="I103" s="32">
        <v>205917</v>
      </c>
      <c r="J103" s="31">
        <v>-290554.00244751771</v>
      </c>
      <c r="K103" s="31">
        <v>-84637.002447517705</v>
      </c>
      <c r="L103" s="31">
        <v>-92189</v>
      </c>
      <c r="M103" s="33">
        <v>-176826.00244751771</v>
      </c>
      <c r="N103" s="32">
        <v>58503</v>
      </c>
      <c r="O103" s="31">
        <v>0</v>
      </c>
      <c r="P103" s="31">
        <v>79941</v>
      </c>
      <c r="Q103" s="31">
        <v>7612.6462109202103</v>
      </c>
      <c r="R103" s="33">
        <v>146056.64621092021</v>
      </c>
      <c r="S103" s="32">
        <v>57</v>
      </c>
      <c r="T103" s="31">
        <v>130021</v>
      </c>
      <c r="U103" s="31">
        <v>75129</v>
      </c>
      <c r="V103" s="31">
        <v>0</v>
      </c>
      <c r="W103" s="30">
        <v>205207</v>
      </c>
      <c r="X103" s="32">
        <v>-67730.353789079789</v>
      </c>
      <c r="Y103" s="31">
        <v>-8787</v>
      </c>
      <c r="Z103" s="31">
        <v>21170</v>
      </c>
      <c r="AA103" s="31">
        <v>-3803</v>
      </c>
      <c r="AB103" s="31">
        <v>0</v>
      </c>
      <c r="AC103" s="33">
        <v>0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</row>
    <row r="104" spans="1:442" s="35" customFormat="1">
      <c r="A104" s="36">
        <v>3084</v>
      </c>
      <c r="B104" s="37" t="s">
        <v>250</v>
      </c>
      <c r="C104" s="27">
        <v>265182.2708</v>
      </c>
      <c r="D104" s="28">
        <v>2.5122000000000002E-4</v>
      </c>
      <c r="E104" s="28">
        <v>2.4687999999999999E-4</v>
      </c>
      <c r="F104" s="32">
        <v>3094711</v>
      </c>
      <c r="G104" s="31">
        <v>3557048</v>
      </c>
      <c r="H104" s="33">
        <v>2711573</v>
      </c>
      <c r="I104" s="32">
        <v>134673</v>
      </c>
      <c r="J104" s="31">
        <v>-102520.15204216231</v>
      </c>
      <c r="K104" s="31">
        <v>32152.847957837686</v>
      </c>
      <c r="L104" s="31">
        <v>-60293</v>
      </c>
      <c r="M104" s="33">
        <v>-28140.152042162314</v>
      </c>
      <c r="N104" s="32">
        <v>38262</v>
      </c>
      <c r="O104" s="31">
        <v>0</v>
      </c>
      <c r="P104" s="31">
        <v>52283</v>
      </c>
      <c r="Q104" s="31">
        <v>30712.81342903824</v>
      </c>
      <c r="R104" s="33">
        <v>121257.81342903824</v>
      </c>
      <c r="S104" s="32">
        <v>37</v>
      </c>
      <c r="T104" s="31">
        <v>85036</v>
      </c>
      <c r="U104" s="31">
        <v>49135</v>
      </c>
      <c r="V104" s="31">
        <v>0</v>
      </c>
      <c r="W104" s="30">
        <v>134208</v>
      </c>
      <c r="X104" s="32">
        <v>-18562.18657096176</v>
      </c>
      <c r="Y104" s="31">
        <v>-5747</v>
      </c>
      <c r="Z104" s="31">
        <v>13846</v>
      </c>
      <c r="AA104" s="31">
        <v>-2486.9999999999964</v>
      </c>
      <c r="AB104" s="31">
        <v>0</v>
      </c>
      <c r="AC104" s="33">
        <v>0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</row>
    <row r="105" spans="1:442" s="35" customFormat="1">
      <c r="A105" s="36">
        <v>3085</v>
      </c>
      <c r="B105" s="37" t="s">
        <v>251</v>
      </c>
      <c r="C105" s="27">
        <v>600414.62250000006</v>
      </c>
      <c r="D105" s="28">
        <v>5.6899999999999995E-4</v>
      </c>
      <c r="E105" s="28">
        <v>5.8045000000000004E-4</v>
      </c>
      <c r="F105" s="32">
        <v>7009356</v>
      </c>
      <c r="G105" s="31">
        <v>8056525</v>
      </c>
      <c r="H105" s="33">
        <v>6141569</v>
      </c>
      <c r="I105" s="32">
        <v>305026</v>
      </c>
      <c r="J105" s="31">
        <v>-168984.0865750229</v>
      </c>
      <c r="K105" s="31">
        <v>136041.9134249771</v>
      </c>
      <c r="L105" s="31">
        <v>-136560</v>
      </c>
      <c r="M105" s="33">
        <v>-518.08657502289861</v>
      </c>
      <c r="N105" s="32">
        <v>86661</v>
      </c>
      <c r="O105" s="31">
        <v>0</v>
      </c>
      <c r="P105" s="31">
        <v>118418</v>
      </c>
      <c r="Q105" s="31">
        <v>0</v>
      </c>
      <c r="R105" s="33">
        <v>205079</v>
      </c>
      <c r="S105" s="32">
        <v>85</v>
      </c>
      <c r="T105" s="31">
        <v>192602</v>
      </c>
      <c r="U105" s="31">
        <v>111289</v>
      </c>
      <c r="V105" s="31">
        <v>69327.70492460471</v>
      </c>
      <c r="W105" s="30">
        <v>373303.70492460474</v>
      </c>
      <c r="X105" s="32">
        <v>-180933.70492460471</v>
      </c>
      <c r="Y105" s="31">
        <v>-13016</v>
      </c>
      <c r="Z105" s="31">
        <v>31360</v>
      </c>
      <c r="AA105" s="31">
        <v>-5635.0000000000291</v>
      </c>
      <c r="AB105" s="31">
        <v>0</v>
      </c>
      <c r="AC105" s="33">
        <v>0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</row>
    <row r="106" spans="1:442" s="35" customFormat="1">
      <c r="A106" s="36">
        <v>3086</v>
      </c>
      <c r="B106" s="37" t="s">
        <v>252</v>
      </c>
      <c r="C106" s="27">
        <v>286738.4535</v>
      </c>
      <c r="D106" s="28">
        <v>2.7166000000000001E-4</v>
      </c>
      <c r="E106" s="28">
        <v>2.5596000000000001E-4</v>
      </c>
      <c r="F106" s="32">
        <v>3346505</v>
      </c>
      <c r="G106" s="31">
        <v>3846460</v>
      </c>
      <c r="H106" s="33">
        <v>2932195</v>
      </c>
      <c r="I106" s="32">
        <v>145630</v>
      </c>
      <c r="J106" s="31">
        <v>20971.837177718742</v>
      </c>
      <c r="K106" s="31">
        <v>166601.83717771876</v>
      </c>
      <c r="L106" s="31">
        <v>-65198</v>
      </c>
      <c r="M106" s="33">
        <v>101403.83717771876</v>
      </c>
      <c r="N106" s="32">
        <v>41375</v>
      </c>
      <c r="O106" s="31">
        <v>0</v>
      </c>
      <c r="P106" s="31">
        <v>56537</v>
      </c>
      <c r="Q106" s="31">
        <v>104474.74700388244</v>
      </c>
      <c r="R106" s="33">
        <v>202386.74700388242</v>
      </c>
      <c r="S106" s="32">
        <v>40</v>
      </c>
      <c r="T106" s="31">
        <v>91955</v>
      </c>
      <c r="U106" s="31">
        <v>53133</v>
      </c>
      <c r="V106" s="31">
        <v>138.05155378544728</v>
      </c>
      <c r="W106" s="30">
        <v>145266.05155378545</v>
      </c>
      <c r="X106" s="32">
        <v>51052.695450096988</v>
      </c>
      <c r="Y106" s="31">
        <v>-6214</v>
      </c>
      <c r="Z106" s="31">
        <v>14972</v>
      </c>
      <c r="AA106" s="31">
        <v>-2690</v>
      </c>
      <c r="AB106" s="31">
        <v>0</v>
      </c>
      <c r="AC106" s="33">
        <v>0</v>
      </c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</row>
    <row r="107" spans="1:442" s="35" customFormat="1">
      <c r="A107" s="36">
        <v>3087</v>
      </c>
      <c r="B107" s="37" t="s">
        <v>253</v>
      </c>
      <c r="C107" s="27">
        <v>414335.99280000001</v>
      </c>
      <c r="D107" s="28">
        <v>3.9261999999999999E-4</v>
      </c>
      <c r="E107" s="28">
        <v>3.9472999999999998E-4</v>
      </c>
      <c r="F107" s="32">
        <v>4836579</v>
      </c>
      <c r="G107" s="31">
        <v>5559144</v>
      </c>
      <c r="H107" s="33">
        <v>4237791</v>
      </c>
      <c r="I107" s="32">
        <v>210474</v>
      </c>
      <c r="J107" s="31">
        <v>-162277.84981781757</v>
      </c>
      <c r="K107" s="31">
        <v>48196.150182182435</v>
      </c>
      <c r="L107" s="31">
        <v>-94229</v>
      </c>
      <c r="M107" s="33">
        <v>-46032.849817817565</v>
      </c>
      <c r="N107" s="32">
        <v>59797</v>
      </c>
      <c r="O107" s="31">
        <v>0</v>
      </c>
      <c r="P107" s="31">
        <v>81710</v>
      </c>
      <c r="Q107" s="31">
        <v>0</v>
      </c>
      <c r="R107" s="33">
        <v>141507</v>
      </c>
      <c r="S107" s="32">
        <v>58</v>
      </c>
      <c r="T107" s="31">
        <v>132899</v>
      </c>
      <c r="U107" s="31">
        <v>76791</v>
      </c>
      <c r="V107" s="31">
        <v>10747.62647537978</v>
      </c>
      <c r="W107" s="30">
        <v>220495.62647537977</v>
      </c>
      <c r="X107" s="32">
        <v>-87757.626475379773</v>
      </c>
      <c r="Y107" s="31">
        <v>-8981</v>
      </c>
      <c r="Z107" s="31">
        <v>21639</v>
      </c>
      <c r="AA107" s="31">
        <v>-3889</v>
      </c>
      <c r="AB107" s="31">
        <v>0</v>
      </c>
      <c r="AC107" s="33">
        <v>0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</row>
    <row r="108" spans="1:442" s="35" customFormat="1">
      <c r="A108" s="36">
        <v>3088</v>
      </c>
      <c r="B108" s="37" t="s">
        <v>254</v>
      </c>
      <c r="C108" s="27">
        <v>324914.65010000003</v>
      </c>
      <c r="D108" s="28">
        <v>3.0791E-4</v>
      </c>
      <c r="E108" s="28">
        <v>3.0624999999999999E-4</v>
      </c>
      <c r="F108" s="32">
        <v>3793059</v>
      </c>
      <c r="G108" s="31">
        <v>4359727</v>
      </c>
      <c r="H108" s="33">
        <v>3323463</v>
      </c>
      <c r="I108" s="32">
        <v>165063</v>
      </c>
      <c r="J108" s="31">
        <v>88328.683594425733</v>
      </c>
      <c r="K108" s="31">
        <v>253391.68359442573</v>
      </c>
      <c r="L108" s="31">
        <v>-73898</v>
      </c>
      <c r="M108" s="33">
        <v>179493.68359442573</v>
      </c>
      <c r="N108" s="32">
        <v>46896</v>
      </c>
      <c r="O108" s="31">
        <v>0</v>
      </c>
      <c r="P108" s="31">
        <v>64081</v>
      </c>
      <c r="Q108" s="31">
        <v>14424.56031115772</v>
      </c>
      <c r="R108" s="33">
        <v>125401.56031115772</v>
      </c>
      <c r="S108" s="32">
        <v>46</v>
      </c>
      <c r="T108" s="31">
        <v>104225</v>
      </c>
      <c r="U108" s="31">
        <v>60223</v>
      </c>
      <c r="V108" s="31">
        <v>0</v>
      </c>
      <c r="W108" s="30">
        <v>164494</v>
      </c>
      <c r="X108" s="32">
        <v>-45970.439688842278</v>
      </c>
      <c r="Y108" s="31">
        <v>-7044</v>
      </c>
      <c r="Z108" s="31">
        <v>16970</v>
      </c>
      <c r="AA108" s="31">
        <v>-3048</v>
      </c>
      <c r="AB108" s="31">
        <v>0</v>
      </c>
      <c r="AC108" s="33">
        <v>0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</row>
    <row r="109" spans="1:442" s="35" customFormat="1">
      <c r="A109" s="36">
        <v>3801</v>
      </c>
      <c r="B109" s="37" t="s">
        <v>114</v>
      </c>
      <c r="C109" s="27">
        <v>2380791.0092000002</v>
      </c>
      <c r="D109" s="28">
        <v>2.3226900000000001E-3</v>
      </c>
      <c r="E109" s="28">
        <v>2.3953799999999999E-3</v>
      </c>
      <c r="F109" s="32">
        <v>28612584</v>
      </c>
      <c r="G109" s="31">
        <v>32887187</v>
      </c>
      <c r="H109" s="33">
        <v>25070231</v>
      </c>
      <c r="I109" s="32">
        <v>1245135</v>
      </c>
      <c r="J109" s="31">
        <v>-1519415.4554971212</v>
      </c>
      <c r="K109" s="31">
        <v>-274280.45549712121</v>
      </c>
      <c r="L109" s="31">
        <v>-557446</v>
      </c>
      <c r="M109" s="33">
        <v>-831726.45549712121</v>
      </c>
      <c r="N109" s="32">
        <v>353754</v>
      </c>
      <c r="O109" s="31">
        <v>0</v>
      </c>
      <c r="P109" s="31">
        <v>483388</v>
      </c>
      <c r="Q109" s="31">
        <v>0</v>
      </c>
      <c r="R109" s="33">
        <v>837142</v>
      </c>
      <c r="S109" s="32">
        <v>346</v>
      </c>
      <c r="T109" s="31">
        <v>786212</v>
      </c>
      <c r="U109" s="31">
        <v>454287</v>
      </c>
      <c r="V109" s="31">
        <v>488441.12142984231</v>
      </c>
      <c r="W109" s="30">
        <v>1729286.1214298424</v>
      </c>
      <c r="X109" s="32">
        <v>-944023.12142984231</v>
      </c>
      <c r="Y109" s="31">
        <v>-53133</v>
      </c>
      <c r="Z109" s="31">
        <v>128012</v>
      </c>
      <c r="AA109" s="31">
        <v>-23000.000000000116</v>
      </c>
      <c r="AB109" s="31">
        <v>0</v>
      </c>
      <c r="AC109" s="33">
        <v>0</v>
      </c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</row>
    <row r="110" spans="1:442" s="35" customFormat="1">
      <c r="A110" s="36">
        <v>5470</v>
      </c>
      <c r="B110" s="37" t="s">
        <v>255</v>
      </c>
      <c r="C110" s="27">
        <v>8776442.7368999999</v>
      </c>
      <c r="D110" s="28">
        <v>8.5303700000000007E-3</v>
      </c>
      <c r="E110" s="28">
        <v>8.8013699999999993E-3</v>
      </c>
      <c r="F110" s="32">
        <v>105083299</v>
      </c>
      <c r="G110" s="31">
        <v>120782316</v>
      </c>
      <c r="H110" s="33">
        <v>92073563</v>
      </c>
      <c r="I110" s="32">
        <v>4572915</v>
      </c>
      <c r="J110" s="31">
        <v>-6308073.1047591995</v>
      </c>
      <c r="K110" s="31">
        <v>-1735158.1047591995</v>
      </c>
      <c r="L110" s="31">
        <v>-2047289</v>
      </c>
      <c r="M110" s="33">
        <v>-3782447.1047591995</v>
      </c>
      <c r="N110" s="32">
        <v>1299207</v>
      </c>
      <c r="O110" s="31">
        <v>0</v>
      </c>
      <c r="P110" s="31">
        <v>1775303</v>
      </c>
      <c r="Q110" s="31">
        <v>0</v>
      </c>
      <c r="R110" s="33">
        <v>3074510</v>
      </c>
      <c r="S110" s="32">
        <v>1270</v>
      </c>
      <c r="T110" s="31">
        <v>2887461</v>
      </c>
      <c r="U110" s="31">
        <v>1668426</v>
      </c>
      <c r="V110" s="31">
        <v>1789459.159131285</v>
      </c>
      <c r="W110" s="30">
        <v>6346616.1591312848</v>
      </c>
      <c r="X110" s="32">
        <v>-3462640.1591312848</v>
      </c>
      <c r="Y110" s="31">
        <v>-195138</v>
      </c>
      <c r="Z110" s="31">
        <v>470140</v>
      </c>
      <c r="AA110" s="31">
        <v>-84468</v>
      </c>
      <c r="AB110" s="31">
        <v>0</v>
      </c>
      <c r="AC110" s="33">
        <v>0</v>
      </c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</row>
    <row r="111" spans="1:442" s="35" customFormat="1">
      <c r="A111" s="36">
        <v>7403</v>
      </c>
      <c r="B111" s="37" t="s">
        <v>256</v>
      </c>
      <c r="C111" s="27">
        <v>377845.80430000002</v>
      </c>
      <c r="D111" s="28">
        <v>3.6591E-4</v>
      </c>
      <c r="E111" s="28">
        <v>3.6566000000000002E-4</v>
      </c>
      <c r="F111" s="32">
        <v>4507545</v>
      </c>
      <c r="G111" s="31">
        <v>5180954</v>
      </c>
      <c r="H111" s="33">
        <v>3949493</v>
      </c>
      <c r="I111" s="32">
        <v>196155</v>
      </c>
      <c r="J111" s="31">
        <v>-302264.52366179728</v>
      </c>
      <c r="K111" s="31">
        <v>-106109.52366179728</v>
      </c>
      <c r="L111" s="31">
        <v>-87818</v>
      </c>
      <c r="M111" s="33">
        <v>-193927.52366179728</v>
      </c>
      <c r="N111" s="32">
        <v>55729</v>
      </c>
      <c r="O111" s="31">
        <v>0</v>
      </c>
      <c r="P111" s="31">
        <v>76152</v>
      </c>
      <c r="Q111" s="31">
        <v>1955.1238794014785</v>
      </c>
      <c r="R111" s="33">
        <v>133836.12387940148</v>
      </c>
      <c r="S111" s="32">
        <v>54</v>
      </c>
      <c r="T111" s="31">
        <v>123858</v>
      </c>
      <c r="U111" s="31">
        <v>71567</v>
      </c>
      <c r="V111" s="31">
        <v>0</v>
      </c>
      <c r="W111" s="30">
        <v>195479</v>
      </c>
      <c r="X111" s="32">
        <v>-69815.876120598521</v>
      </c>
      <c r="Y111" s="31">
        <v>-8370</v>
      </c>
      <c r="Z111" s="31">
        <v>20167</v>
      </c>
      <c r="AA111" s="31">
        <v>-3624</v>
      </c>
      <c r="AB111" s="31">
        <v>0</v>
      </c>
      <c r="AC111" s="33">
        <v>0</v>
      </c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</row>
    <row r="112" spans="1:442" s="35" customFormat="1">
      <c r="A112" s="36">
        <v>7407</v>
      </c>
      <c r="B112" s="37" t="s">
        <v>257</v>
      </c>
      <c r="C112" s="27">
        <v>0</v>
      </c>
      <c r="D112" s="28">
        <v>0</v>
      </c>
      <c r="E112" s="28">
        <v>0</v>
      </c>
      <c r="F112" s="32">
        <v>0</v>
      </c>
      <c r="G112" s="31">
        <v>0</v>
      </c>
      <c r="H112" s="33">
        <v>0</v>
      </c>
      <c r="I112" s="32">
        <v>0</v>
      </c>
      <c r="J112" s="31">
        <v>-6336325.9523572046</v>
      </c>
      <c r="K112" s="31">
        <v>-6336325.9523572046</v>
      </c>
      <c r="L112" s="31">
        <v>0</v>
      </c>
      <c r="M112" s="33">
        <v>-6336325.9523572046</v>
      </c>
      <c r="N112" s="32">
        <v>0</v>
      </c>
      <c r="O112" s="31">
        <v>0</v>
      </c>
      <c r="P112" s="31">
        <v>0</v>
      </c>
      <c r="Q112" s="31">
        <v>0</v>
      </c>
      <c r="R112" s="33">
        <v>0</v>
      </c>
      <c r="S112" s="32">
        <v>0</v>
      </c>
      <c r="T112" s="31">
        <v>0</v>
      </c>
      <c r="U112" s="31">
        <v>0</v>
      </c>
      <c r="V112" s="31">
        <v>0</v>
      </c>
      <c r="W112" s="30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3">
        <v>0</v>
      </c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</row>
    <row r="113" spans="1:442" s="35" customFormat="1">
      <c r="A113" s="36">
        <v>7408</v>
      </c>
      <c r="B113" s="37" t="s">
        <v>258</v>
      </c>
      <c r="C113" s="27">
        <v>128922.88800000001</v>
      </c>
      <c r="D113" s="28">
        <v>1.2536000000000001E-4</v>
      </c>
      <c r="E113" s="28">
        <v>1.2294000000000001E-4</v>
      </c>
      <c r="F113" s="32">
        <v>1544276</v>
      </c>
      <c r="G113" s="31">
        <v>1774984</v>
      </c>
      <c r="H113" s="33">
        <v>1353088</v>
      </c>
      <c r="I113" s="32">
        <v>67202</v>
      </c>
      <c r="J113" s="31">
        <v>96118.925162358879</v>
      </c>
      <c r="K113" s="31">
        <v>163320.92516235888</v>
      </c>
      <c r="L113" s="31">
        <v>-30086</v>
      </c>
      <c r="M113" s="33">
        <v>133234.92516235888</v>
      </c>
      <c r="N113" s="32">
        <v>19093</v>
      </c>
      <c r="O113" s="31">
        <v>0</v>
      </c>
      <c r="P113" s="31">
        <v>26089</v>
      </c>
      <c r="Q113" s="31">
        <v>16671.99904341104</v>
      </c>
      <c r="R113" s="33">
        <v>61853.999043411037</v>
      </c>
      <c r="S113" s="32">
        <v>19</v>
      </c>
      <c r="T113" s="31">
        <v>42433</v>
      </c>
      <c r="U113" s="31">
        <v>24519</v>
      </c>
      <c r="V113" s="31">
        <v>0</v>
      </c>
      <c r="W113" s="30">
        <v>66971</v>
      </c>
      <c r="X113" s="32">
        <v>-7917.0009565889595</v>
      </c>
      <c r="Y113" s="31">
        <v>-2868</v>
      </c>
      <c r="Z113" s="31">
        <v>6909</v>
      </c>
      <c r="AA113" s="31">
        <v>-1241</v>
      </c>
      <c r="AB113" s="31">
        <v>0</v>
      </c>
      <c r="AC113" s="33">
        <v>0</v>
      </c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</row>
    <row r="114" spans="1:442" s="35" customFormat="1">
      <c r="A114" s="36">
        <v>7409</v>
      </c>
      <c r="B114" s="37" t="s">
        <v>259</v>
      </c>
      <c r="C114" s="27">
        <v>94367.565000000002</v>
      </c>
      <c r="D114" s="28">
        <v>9.1819999999999998E-5</v>
      </c>
      <c r="E114" s="28">
        <v>9.3309999999999999E-5</v>
      </c>
      <c r="F114" s="32">
        <v>1131106</v>
      </c>
      <c r="G114" s="31">
        <v>1300088</v>
      </c>
      <c r="H114" s="33">
        <v>991070</v>
      </c>
      <c r="I114" s="32">
        <v>49222</v>
      </c>
      <c r="J114" s="31">
        <v>-21151.024169318047</v>
      </c>
      <c r="K114" s="31">
        <v>28070.975830681953</v>
      </c>
      <c r="L114" s="31">
        <v>-22037</v>
      </c>
      <c r="M114" s="33">
        <v>6033.9758306819531</v>
      </c>
      <c r="N114" s="32">
        <v>13985</v>
      </c>
      <c r="O114" s="31">
        <v>0</v>
      </c>
      <c r="P114" s="31">
        <v>19109</v>
      </c>
      <c r="Q114" s="31">
        <v>0</v>
      </c>
      <c r="R114" s="33">
        <v>33094</v>
      </c>
      <c r="S114" s="32">
        <v>14</v>
      </c>
      <c r="T114" s="31">
        <v>31080</v>
      </c>
      <c r="U114" s="31">
        <v>17959</v>
      </c>
      <c r="V114" s="31">
        <v>10108.314082393068</v>
      </c>
      <c r="W114" s="30">
        <v>59161.314082393066</v>
      </c>
      <c r="X114" s="32">
        <v>-28118.314082393066</v>
      </c>
      <c r="Y114" s="31">
        <v>-2100</v>
      </c>
      <c r="Z114" s="31">
        <v>5061</v>
      </c>
      <c r="AA114" s="31">
        <v>-910</v>
      </c>
      <c r="AB114" s="31">
        <v>0</v>
      </c>
      <c r="AC114" s="33">
        <v>0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</row>
    <row r="115" spans="1:442" s="35" customFormat="1">
      <c r="A115" s="36">
        <v>7410</v>
      </c>
      <c r="B115" s="37" t="s">
        <v>468</v>
      </c>
      <c r="C115" s="27">
        <v>0</v>
      </c>
      <c r="D115" s="28">
        <v>0</v>
      </c>
      <c r="E115" s="28">
        <v>0</v>
      </c>
      <c r="F115" s="32">
        <v>0</v>
      </c>
      <c r="G115" s="31">
        <v>0</v>
      </c>
      <c r="H115" s="33">
        <v>0</v>
      </c>
      <c r="I115" s="32">
        <v>0</v>
      </c>
      <c r="J115" s="31">
        <v>0</v>
      </c>
      <c r="K115" s="31">
        <v>0</v>
      </c>
      <c r="L115" s="31">
        <v>0</v>
      </c>
      <c r="M115" s="33">
        <v>0</v>
      </c>
      <c r="N115" s="32">
        <v>0</v>
      </c>
      <c r="O115" s="31">
        <v>0</v>
      </c>
      <c r="P115" s="31">
        <v>0</v>
      </c>
      <c r="Q115" s="31">
        <v>0</v>
      </c>
      <c r="R115" s="33">
        <v>0</v>
      </c>
      <c r="S115" s="32">
        <v>0</v>
      </c>
      <c r="T115" s="31">
        <v>0</v>
      </c>
      <c r="U115" s="31">
        <v>0</v>
      </c>
      <c r="V115" s="31">
        <v>0</v>
      </c>
      <c r="W115" s="30">
        <v>0</v>
      </c>
      <c r="X115" s="32">
        <v>0</v>
      </c>
      <c r="Y115" s="31">
        <v>0</v>
      </c>
      <c r="Z115" s="31">
        <v>0</v>
      </c>
      <c r="AA115" s="31">
        <v>0</v>
      </c>
      <c r="AB115" s="31">
        <v>0</v>
      </c>
      <c r="AC115" s="33">
        <v>0</v>
      </c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</row>
    <row r="116" spans="1:442" s="35" customFormat="1">
      <c r="A116" s="36">
        <v>7415</v>
      </c>
      <c r="B116" s="37" t="s">
        <v>260</v>
      </c>
      <c r="C116" s="27">
        <v>68032.748099999997</v>
      </c>
      <c r="D116" s="28">
        <v>6.6420000000000004E-5</v>
      </c>
      <c r="E116" s="28">
        <v>6.7360000000000006E-5</v>
      </c>
      <c r="F116" s="32">
        <v>818210</v>
      </c>
      <c r="G116" s="31">
        <v>940447</v>
      </c>
      <c r="H116" s="33">
        <v>716912</v>
      </c>
      <c r="I116" s="32">
        <v>35606</v>
      </c>
      <c r="J116" s="31">
        <v>-81014.652963318265</v>
      </c>
      <c r="K116" s="31">
        <v>-45408.652963318265</v>
      </c>
      <c r="L116" s="31">
        <v>-15941</v>
      </c>
      <c r="M116" s="33">
        <v>-61349.652963318265</v>
      </c>
      <c r="N116" s="32">
        <v>10116</v>
      </c>
      <c r="O116" s="31">
        <v>0</v>
      </c>
      <c r="P116" s="31">
        <v>13823</v>
      </c>
      <c r="Q116" s="31">
        <v>0</v>
      </c>
      <c r="R116" s="33">
        <v>23939</v>
      </c>
      <c r="S116" s="32">
        <v>10</v>
      </c>
      <c r="T116" s="31">
        <v>22483</v>
      </c>
      <c r="U116" s="31">
        <v>12991</v>
      </c>
      <c r="V116" s="31">
        <v>6500.9343846252987</v>
      </c>
      <c r="W116" s="30">
        <v>41984.934384625296</v>
      </c>
      <c r="X116" s="32">
        <v>-19528.9343846253</v>
      </c>
      <c r="Y116" s="31">
        <v>-1519</v>
      </c>
      <c r="Z116" s="31">
        <v>3661</v>
      </c>
      <c r="AA116" s="31">
        <v>-658.99999999999636</v>
      </c>
      <c r="AB116" s="31">
        <v>0</v>
      </c>
      <c r="AC116" s="33">
        <v>0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</row>
    <row r="117" spans="1:442" s="35" customFormat="1">
      <c r="A117" s="36">
        <v>7416</v>
      </c>
      <c r="B117" s="37" t="s">
        <v>261</v>
      </c>
      <c r="C117" s="27">
        <v>0</v>
      </c>
      <c r="D117" s="28">
        <v>0</v>
      </c>
      <c r="E117" s="28">
        <v>3.6100000000000002E-6</v>
      </c>
      <c r="F117" s="32">
        <v>0</v>
      </c>
      <c r="G117" s="31">
        <v>0</v>
      </c>
      <c r="H117" s="33">
        <v>0</v>
      </c>
      <c r="I117" s="32">
        <v>0</v>
      </c>
      <c r="J117" s="31">
        <v>-206353.40528954787</v>
      </c>
      <c r="K117" s="31">
        <v>-206353.40528954787</v>
      </c>
      <c r="L117" s="31">
        <v>0</v>
      </c>
      <c r="M117" s="33">
        <v>-206353.40528954787</v>
      </c>
      <c r="N117" s="32">
        <v>0</v>
      </c>
      <c r="O117" s="31">
        <v>0</v>
      </c>
      <c r="P117" s="31">
        <v>0</v>
      </c>
      <c r="Q117" s="31">
        <v>0</v>
      </c>
      <c r="R117" s="33">
        <v>0</v>
      </c>
      <c r="S117" s="32">
        <v>0</v>
      </c>
      <c r="T117" s="31">
        <v>0</v>
      </c>
      <c r="U117" s="31">
        <v>0</v>
      </c>
      <c r="V117" s="31">
        <v>25176.49714790086</v>
      </c>
      <c r="W117" s="30">
        <v>25176.49714790086</v>
      </c>
      <c r="X117" s="32">
        <v>-25176.49714790086</v>
      </c>
      <c r="Y117" s="31">
        <v>0</v>
      </c>
      <c r="Z117" s="31">
        <v>0</v>
      </c>
      <c r="AA117" s="31">
        <v>0</v>
      </c>
      <c r="AB117" s="31">
        <v>0</v>
      </c>
      <c r="AC117" s="33">
        <v>0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</row>
    <row r="118" spans="1:442" s="35" customFormat="1">
      <c r="A118" s="36">
        <v>7417</v>
      </c>
      <c r="B118" s="37" t="s">
        <v>262</v>
      </c>
      <c r="C118" s="27">
        <v>99299.345600000001</v>
      </c>
      <c r="D118" s="28">
        <v>9.4110000000000005E-5</v>
      </c>
      <c r="E118" s="28">
        <v>9.5649999999999994E-5</v>
      </c>
      <c r="F118" s="32">
        <v>1159315</v>
      </c>
      <c r="G118" s="31">
        <v>1332512</v>
      </c>
      <c r="H118" s="33">
        <v>1015787</v>
      </c>
      <c r="I118" s="32">
        <v>50450</v>
      </c>
      <c r="J118" s="31">
        <v>-7173.4476730785109</v>
      </c>
      <c r="K118" s="31">
        <v>43276.55232692149</v>
      </c>
      <c r="L118" s="31">
        <v>-22586</v>
      </c>
      <c r="M118" s="33">
        <v>20690.55232692149</v>
      </c>
      <c r="N118" s="32">
        <v>14333</v>
      </c>
      <c r="O118" s="31">
        <v>0</v>
      </c>
      <c r="P118" s="31">
        <v>19586</v>
      </c>
      <c r="Q118" s="31">
        <v>0</v>
      </c>
      <c r="R118" s="33">
        <v>33919</v>
      </c>
      <c r="S118" s="32">
        <v>14</v>
      </c>
      <c r="T118" s="31">
        <v>31855</v>
      </c>
      <c r="U118" s="31">
        <v>18407</v>
      </c>
      <c r="V118" s="31">
        <v>9144.9734458513485</v>
      </c>
      <c r="W118" s="30">
        <v>59420.973445851349</v>
      </c>
      <c r="X118" s="32">
        <v>-27603.973445851349</v>
      </c>
      <c r="Y118" s="31">
        <v>-2153</v>
      </c>
      <c r="Z118" s="31">
        <v>5187</v>
      </c>
      <c r="AA118" s="31">
        <v>-932</v>
      </c>
      <c r="AB118" s="31">
        <v>0</v>
      </c>
      <c r="AC118" s="33">
        <v>0</v>
      </c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</row>
    <row r="119" spans="1:442" s="35" customFormat="1">
      <c r="A119" s="36">
        <v>7716</v>
      </c>
      <c r="B119" s="37" t="s">
        <v>466</v>
      </c>
      <c r="C119" s="27">
        <v>11437.09</v>
      </c>
      <c r="D119" s="28">
        <v>1.082E-5</v>
      </c>
      <c r="E119" s="28">
        <v>7.9699999999999999E-6</v>
      </c>
      <c r="F119" s="32">
        <v>133289</v>
      </c>
      <c r="G119" s="31">
        <v>153201</v>
      </c>
      <c r="H119" s="33">
        <v>116787</v>
      </c>
      <c r="I119" s="32">
        <v>5800</v>
      </c>
      <c r="J119" s="31">
        <v>-3017.7785837914744</v>
      </c>
      <c r="K119" s="31">
        <v>2782.2214162085256</v>
      </c>
      <c r="L119" s="31">
        <v>-2597</v>
      </c>
      <c r="M119" s="33">
        <v>185.22141620852562</v>
      </c>
      <c r="N119" s="32">
        <v>1648</v>
      </c>
      <c r="O119" s="31">
        <v>0</v>
      </c>
      <c r="P119" s="31">
        <v>2252</v>
      </c>
      <c r="Q119" s="31">
        <v>18586.775369838364</v>
      </c>
      <c r="R119" s="33">
        <v>22486.775369838364</v>
      </c>
      <c r="S119" s="32">
        <v>2</v>
      </c>
      <c r="T119" s="31">
        <v>3662</v>
      </c>
      <c r="U119" s="31">
        <v>2116</v>
      </c>
      <c r="V119" s="31">
        <v>330.13614777534696</v>
      </c>
      <c r="W119" s="30">
        <v>6110.1361477753471</v>
      </c>
      <c r="X119" s="32">
        <v>16134.639222063019</v>
      </c>
      <c r="Y119" s="31">
        <v>-248</v>
      </c>
      <c r="Z119" s="31">
        <v>596</v>
      </c>
      <c r="AA119" s="31">
        <v>-106.00000000000182</v>
      </c>
      <c r="AB119" s="31">
        <v>0</v>
      </c>
      <c r="AC119" s="33">
        <v>0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</row>
    <row r="120" spans="1:442" s="35" customFormat="1">
      <c r="A120" s="36">
        <v>7718</v>
      </c>
      <c r="B120" s="37" t="s">
        <v>263</v>
      </c>
      <c r="C120" s="27">
        <v>11897.64</v>
      </c>
      <c r="D120" s="28">
        <v>1.1250000000000001E-5</v>
      </c>
      <c r="E120" s="28">
        <v>1.3529999999999999E-5</v>
      </c>
      <c r="F120" s="32">
        <v>138586</v>
      </c>
      <c r="G120" s="31">
        <v>159290</v>
      </c>
      <c r="H120" s="33">
        <v>121428</v>
      </c>
      <c r="I120" s="32">
        <v>6031</v>
      </c>
      <c r="J120" s="31">
        <v>-54494.289815772099</v>
      </c>
      <c r="K120" s="31">
        <v>-48463.289815772099</v>
      </c>
      <c r="L120" s="31">
        <v>-2700</v>
      </c>
      <c r="M120" s="33">
        <v>-51163.289815772099</v>
      </c>
      <c r="N120" s="32">
        <v>1713</v>
      </c>
      <c r="O120" s="31">
        <v>0</v>
      </c>
      <c r="P120" s="31">
        <v>2341</v>
      </c>
      <c r="Q120" s="31">
        <v>546.58748371099057</v>
      </c>
      <c r="R120" s="33">
        <v>4600.5874837109905</v>
      </c>
      <c r="S120" s="32">
        <v>2</v>
      </c>
      <c r="T120" s="31">
        <v>3808</v>
      </c>
      <c r="U120" s="31">
        <v>2200</v>
      </c>
      <c r="V120" s="31">
        <v>14651.719707923256</v>
      </c>
      <c r="W120" s="30">
        <v>20661.719707923257</v>
      </c>
      <c r="X120" s="32">
        <v>-16312.132224212264</v>
      </c>
      <c r="Y120" s="31">
        <v>-257</v>
      </c>
      <c r="Z120" s="31">
        <v>620</v>
      </c>
      <c r="AA120" s="31">
        <v>-112.00000000000364</v>
      </c>
      <c r="AB120" s="31">
        <v>0</v>
      </c>
      <c r="AC120" s="33">
        <v>0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</row>
    <row r="121" spans="1:442" s="35" customFormat="1">
      <c r="A121" s="36">
        <v>7719</v>
      </c>
      <c r="B121" s="37" t="s">
        <v>469</v>
      </c>
      <c r="C121" s="27">
        <v>0</v>
      </c>
      <c r="D121" s="28">
        <v>0</v>
      </c>
      <c r="E121" s="28">
        <v>0</v>
      </c>
      <c r="F121" s="32">
        <v>0</v>
      </c>
      <c r="G121" s="31">
        <v>0</v>
      </c>
      <c r="H121" s="33">
        <v>0</v>
      </c>
      <c r="I121" s="32">
        <v>0</v>
      </c>
      <c r="J121" s="31">
        <v>0</v>
      </c>
      <c r="K121" s="31">
        <v>0</v>
      </c>
      <c r="L121" s="31">
        <v>0</v>
      </c>
      <c r="M121" s="33">
        <v>0</v>
      </c>
      <c r="N121" s="32">
        <v>0</v>
      </c>
      <c r="O121" s="31">
        <v>0</v>
      </c>
      <c r="P121" s="31">
        <v>0</v>
      </c>
      <c r="Q121" s="31">
        <v>0</v>
      </c>
      <c r="R121" s="33">
        <v>0</v>
      </c>
      <c r="S121" s="32">
        <v>0</v>
      </c>
      <c r="T121" s="31">
        <v>0</v>
      </c>
      <c r="U121" s="31">
        <v>0</v>
      </c>
      <c r="V121" s="31">
        <v>0</v>
      </c>
      <c r="W121" s="30">
        <v>0</v>
      </c>
      <c r="X121" s="32">
        <v>0</v>
      </c>
      <c r="Y121" s="31">
        <v>0</v>
      </c>
      <c r="Z121" s="31">
        <v>0</v>
      </c>
      <c r="AA121" s="31">
        <v>0</v>
      </c>
      <c r="AB121" s="31">
        <v>0</v>
      </c>
      <c r="AC121" s="33">
        <v>0</v>
      </c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</row>
    <row r="122" spans="1:442" s="35" customFormat="1">
      <c r="A122" s="36">
        <v>7720</v>
      </c>
      <c r="B122" s="37" t="s">
        <v>264</v>
      </c>
      <c r="C122" s="27">
        <v>5530.3</v>
      </c>
      <c r="D122" s="28">
        <v>5.2299999999999999E-6</v>
      </c>
      <c r="E122" s="28">
        <v>5.22E-6</v>
      </c>
      <c r="F122" s="32">
        <v>64427</v>
      </c>
      <c r="G122" s="31">
        <v>74052</v>
      </c>
      <c r="H122" s="33">
        <v>56451</v>
      </c>
      <c r="I122" s="32">
        <v>2804</v>
      </c>
      <c r="J122" s="31">
        <v>-64667.363405146651</v>
      </c>
      <c r="K122" s="31">
        <v>-61863.363405146651</v>
      </c>
      <c r="L122" s="31">
        <v>-1255</v>
      </c>
      <c r="M122" s="33">
        <v>-63118.363405146651</v>
      </c>
      <c r="N122" s="32">
        <v>797</v>
      </c>
      <c r="O122" s="31">
        <v>0</v>
      </c>
      <c r="P122" s="31">
        <v>1088</v>
      </c>
      <c r="Q122" s="31">
        <v>122.21903081632583</v>
      </c>
      <c r="R122" s="33">
        <v>2007.2190308163258</v>
      </c>
      <c r="S122" s="32">
        <v>1</v>
      </c>
      <c r="T122" s="31">
        <v>1770</v>
      </c>
      <c r="U122" s="31">
        <v>1023</v>
      </c>
      <c r="V122" s="31">
        <v>201.93357642633688</v>
      </c>
      <c r="W122" s="30">
        <v>2995.9335764263369</v>
      </c>
      <c r="X122" s="32">
        <v>-1105.7145456100111</v>
      </c>
      <c r="Y122" s="31">
        <v>-120</v>
      </c>
      <c r="Z122" s="31">
        <v>288</v>
      </c>
      <c r="AA122" s="31">
        <v>-51</v>
      </c>
      <c r="AB122" s="31">
        <v>0</v>
      </c>
      <c r="AC122" s="33"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</row>
    <row r="123" spans="1:442" s="35" customFormat="1">
      <c r="A123" s="36">
        <v>7724</v>
      </c>
      <c r="B123" s="37" t="s">
        <v>265</v>
      </c>
      <c r="C123" s="27">
        <v>3309.54</v>
      </c>
      <c r="D123" s="28">
        <v>3.1300000000000001E-6</v>
      </c>
      <c r="E123" s="28">
        <v>3.01E-6</v>
      </c>
      <c r="F123" s="32">
        <v>38558</v>
      </c>
      <c r="G123" s="31">
        <v>44318</v>
      </c>
      <c r="H123" s="33">
        <v>33784</v>
      </c>
      <c r="I123" s="32">
        <v>1678</v>
      </c>
      <c r="J123" s="31">
        <v>-18066.648170040531</v>
      </c>
      <c r="K123" s="31">
        <v>-16388.648170040531</v>
      </c>
      <c r="L123" s="31">
        <v>-751</v>
      </c>
      <c r="M123" s="33">
        <v>-17139.648170040531</v>
      </c>
      <c r="N123" s="32">
        <v>477</v>
      </c>
      <c r="O123" s="31">
        <v>0</v>
      </c>
      <c r="P123" s="31">
        <v>651</v>
      </c>
      <c r="Q123" s="31">
        <v>812.02707438350433</v>
      </c>
      <c r="R123" s="33">
        <v>1940.0270743835044</v>
      </c>
      <c r="S123" s="32">
        <v>0</v>
      </c>
      <c r="T123" s="31">
        <v>1059</v>
      </c>
      <c r="U123" s="31">
        <v>612</v>
      </c>
      <c r="V123" s="31">
        <v>0</v>
      </c>
      <c r="W123" s="30">
        <v>1671</v>
      </c>
      <c r="X123" s="32">
        <v>198.02707438350433</v>
      </c>
      <c r="Y123" s="31">
        <v>-72</v>
      </c>
      <c r="Z123" s="31">
        <v>173</v>
      </c>
      <c r="AA123" s="31">
        <v>-29.999999999999886</v>
      </c>
      <c r="AB123" s="31">
        <v>0</v>
      </c>
      <c r="AC123" s="33"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</row>
    <row r="124" spans="1:442" s="35" customFormat="1">
      <c r="A124" s="36">
        <v>7725</v>
      </c>
      <c r="B124" s="37" t="s">
        <v>266</v>
      </c>
      <c r="C124" s="27">
        <v>1707.37</v>
      </c>
      <c r="D124" s="28">
        <v>1.6199999999999999E-6</v>
      </c>
      <c r="E124" s="28">
        <v>1.68E-6</v>
      </c>
      <c r="F124" s="32">
        <v>19956</v>
      </c>
      <c r="G124" s="31">
        <v>22938</v>
      </c>
      <c r="H124" s="33">
        <v>17486</v>
      </c>
      <c r="I124" s="32">
        <v>868</v>
      </c>
      <c r="J124" s="31">
        <v>-11235.427427715527</v>
      </c>
      <c r="K124" s="31">
        <v>-10367.427427715527</v>
      </c>
      <c r="L124" s="31">
        <v>-389</v>
      </c>
      <c r="M124" s="33">
        <v>-10756.427427715527</v>
      </c>
      <c r="N124" s="32">
        <v>247</v>
      </c>
      <c r="O124" s="31">
        <v>0</v>
      </c>
      <c r="P124" s="31">
        <v>337</v>
      </c>
      <c r="Q124" s="31">
        <v>0</v>
      </c>
      <c r="R124" s="33">
        <v>584</v>
      </c>
      <c r="S124" s="32">
        <v>0</v>
      </c>
      <c r="T124" s="31">
        <v>548</v>
      </c>
      <c r="U124" s="31">
        <v>317</v>
      </c>
      <c r="V124" s="31">
        <v>376.67779537423968</v>
      </c>
      <c r="W124" s="30">
        <v>1241.6777953742396</v>
      </c>
      <c r="X124" s="32">
        <v>-694.67779537423962</v>
      </c>
      <c r="Y124" s="31">
        <v>-37</v>
      </c>
      <c r="Z124" s="31">
        <v>89</v>
      </c>
      <c r="AA124" s="31">
        <v>-15</v>
      </c>
      <c r="AB124" s="31">
        <v>0</v>
      </c>
      <c r="AC124" s="33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</row>
    <row r="125" spans="1:442" s="35" customFormat="1">
      <c r="A125" s="36">
        <v>7727</v>
      </c>
      <c r="B125" s="37" t="s">
        <v>267</v>
      </c>
      <c r="C125" s="27">
        <v>2721.36</v>
      </c>
      <c r="D125" s="28">
        <v>2.57E-6</v>
      </c>
      <c r="E125" s="28">
        <v>3.8399999999999997E-6</v>
      </c>
      <c r="F125" s="32">
        <v>31659</v>
      </c>
      <c r="G125" s="31">
        <v>36389</v>
      </c>
      <c r="H125" s="33">
        <v>27740</v>
      </c>
      <c r="I125" s="32">
        <v>1378</v>
      </c>
      <c r="J125" s="31">
        <v>-16187.863976693567</v>
      </c>
      <c r="K125" s="31">
        <v>-14809.863976693567</v>
      </c>
      <c r="L125" s="31">
        <v>-617</v>
      </c>
      <c r="M125" s="33">
        <v>-15426.863976693567</v>
      </c>
      <c r="N125" s="32">
        <v>391</v>
      </c>
      <c r="O125" s="31">
        <v>0</v>
      </c>
      <c r="P125" s="31">
        <v>535</v>
      </c>
      <c r="Q125" s="31">
        <v>290.04841466762394</v>
      </c>
      <c r="R125" s="33">
        <v>1216.048414667624</v>
      </c>
      <c r="S125" s="32">
        <v>0</v>
      </c>
      <c r="T125" s="31">
        <v>870</v>
      </c>
      <c r="U125" s="31">
        <v>503</v>
      </c>
      <c r="V125" s="31">
        <v>8200.4422556914269</v>
      </c>
      <c r="W125" s="30">
        <v>9573.4422556914269</v>
      </c>
      <c r="X125" s="32">
        <v>-8414.3938410238043</v>
      </c>
      <c r="Y125" s="31">
        <v>-59</v>
      </c>
      <c r="Z125" s="31">
        <v>142</v>
      </c>
      <c r="AA125" s="31">
        <v>-25.999999999998181</v>
      </c>
      <c r="AB125" s="31">
        <v>0</v>
      </c>
      <c r="AC125" s="33">
        <v>0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</row>
    <row r="126" spans="1:442" s="35" customFormat="1">
      <c r="A126" s="36">
        <v>7730</v>
      </c>
      <c r="B126" s="37" t="s">
        <v>268</v>
      </c>
      <c r="C126" s="27">
        <v>8622.44</v>
      </c>
      <c r="D126" s="28">
        <v>8.14E-6</v>
      </c>
      <c r="E126" s="28">
        <v>7.5100000000000001E-6</v>
      </c>
      <c r="F126" s="32">
        <v>100274</v>
      </c>
      <c r="G126" s="31">
        <v>115255</v>
      </c>
      <c r="H126" s="33">
        <v>87860</v>
      </c>
      <c r="I126" s="32">
        <v>4364</v>
      </c>
      <c r="J126" s="31">
        <v>-55888.563985043314</v>
      </c>
      <c r="K126" s="31">
        <v>-51524.563985043314</v>
      </c>
      <c r="L126" s="31">
        <v>-1954</v>
      </c>
      <c r="M126" s="33">
        <v>-53478.563985043314</v>
      </c>
      <c r="N126" s="32">
        <v>1240</v>
      </c>
      <c r="O126" s="31">
        <v>0</v>
      </c>
      <c r="P126" s="31">
        <v>1694</v>
      </c>
      <c r="Q126" s="31">
        <v>4179.5808650938779</v>
      </c>
      <c r="R126" s="33">
        <v>7113.5808650938779</v>
      </c>
      <c r="S126" s="32">
        <v>1</v>
      </c>
      <c r="T126" s="31">
        <v>2755</v>
      </c>
      <c r="U126" s="31">
        <v>1592</v>
      </c>
      <c r="V126" s="31">
        <v>133.6858780641586</v>
      </c>
      <c r="W126" s="30">
        <v>4481.6858780641587</v>
      </c>
      <c r="X126" s="32">
        <v>2448.8949870297192</v>
      </c>
      <c r="Y126" s="31">
        <v>-186</v>
      </c>
      <c r="Z126" s="31">
        <v>449</v>
      </c>
      <c r="AA126" s="31">
        <v>-80</v>
      </c>
      <c r="AB126" s="31">
        <v>0</v>
      </c>
      <c r="AC126" s="33"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</row>
    <row r="127" spans="1:442" s="35" customFormat="1">
      <c r="A127" s="36">
        <v>7734</v>
      </c>
      <c r="B127" s="37" t="s">
        <v>269</v>
      </c>
      <c r="C127" s="27">
        <v>12144.83</v>
      </c>
      <c r="D127" s="28">
        <v>1.149E-5</v>
      </c>
      <c r="E127" s="28">
        <v>1.4450000000000001E-5</v>
      </c>
      <c r="F127" s="32">
        <v>141542</v>
      </c>
      <c r="G127" s="31">
        <v>162688</v>
      </c>
      <c r="H127" s="33">
        <v>124019</v>
      </c>
      <c r="I127" s="32">
        <v>6159</v>
      </c>
      <c r="J127" s="31">
        <v>-135625.28669437492</v>
      </c>
      <c r="K127" s="31">
        <v>-129466.28669437492</v>
      </c>
      <c r="L127" s="31">
        <v>-2758</v>
      </c>
      <c r="M127" s="33">
        <v>-132224.28669437492</v>
      </c>
      <c r="N127" s="32">
        <v>1750</v>
      </c>
      <c r="O127" s="31">
        <v>0</v>
      </c>
      <c r="P127" s="31">
        <v>2391</v>
      </c>
      <c r="Q127" s="31">
        <v>0</v>
      </c>
      <c r="R127" s="33">
        <v>4141</v>
      </c>
      <c r="S127" s="32">
        <v>2</v>
      </c>
      <c r="T127" s="31">
        <v>3889</v>
      </c>
      <c r="U127" s="31">
        <v>2247</v>
      </c>
      <c r="V127" s="31">
        <v>19215.194135753311</v>
      </c>
      <c r="W127" s="30">
        <v>25353.194135753311</v>
      </c>
      <c r="X127" s="32">
        <v>-21469.194135753311</v>
      </c>
      <c r="Y127" s="31">
        <v>-263</v>
      </c>
      <c r="Z127" s="31">
        <v>633</v>
      </c>
      <c r="AA127" s="31">
        <v>-113</v>
      </c>
      <c r="AB127" s="31">
        <v>0</v>
      </c>
      <c r="AC127" s="33">
        <v>0</v>
      </c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</row>
    <row r="128" spans="1:442" s="35" customFormat="1">
      <c r="A128" s="36">
        <v>7740</v>
      </c>
      <c r="B128" s="37" t="s">
        <v>270</v>
      </c>
      <c r="C128" s="27">
        <v>0</v>
      </c>
      <c r="D128" s="28">
        <v>0</v>
      </c>
      <c r="E128" s="28">
        <v>0</v>
      </c>
      <c r="F128" s="32">
        <v>0</v>
      </c>
      <c r="G128" s="31">
        <v>0</v>
      </c>
      <c r="H128" s="33">
        <v>0</v>
      </c>
      <c r="I128" s="32">
        <v>0</v>
      </c>
      <c r="J128" s="31">
        <v>-7589.7954578870367</v>
      </c>
      <c r="K128" s="31">
        <v>-7589.7954578870367</v>
      </c>
      <c r="L128" s="31">
        <v>0</v>
      </c>
      <c r="M128" s="33">
        <v>-7589.7954578870367</v>
      </c>
      <c r="N128" s="32">
        <v>0</v>
      </c>
      <c r="O128" s="31">
        <v>0</v>
      </c>
      <c r="P128" s="31">
        <v>0</v>
      </c>
      <c r="Q128" s="31">
        <v>0</v>
      </c>
      <c r="R128" s="33">
        <v>0</v>
      </c>
      <c r="S128" s="32">
        <v>0</v>
      </c>
      <c r="T128" s="31">
        <v>0</v>
      </c>
      <c r="U128" s="31">
        <v>0</v>
      </c>
      <c r="V128" s="31">
        <v>0</v>
      </c>
      <c r="W128" s="30">
        <v>0</v>
      </c>
      <c r="X128" s="32">
        <v>0</v>
      </c>
      <c r="Y128" s="31">
        <v>0</v>
      </c>
      <c r="Z128" s="31">
        <v>0</v>
      </c>
      <c r="AA128" s="31">
        <v>0</v>
      </c>
      <c r="AB128" s="31">
        <v>0</v>
      </c>
      <c r="AC128" s="33">
        <v>0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</row>
    <row r="129" spans="1:442" s="35" customFormat="1">
      <c r="A129" s="36">
        <v>7741</v>
      </c>
      <c r="B129" s="37" t="s">
        <v>271</v>
      </c>
      <c r="C129" s="27">
        <v>4310.37</v>
      </c>
      <c r="D129" s="28">
        <v>4.0799999999999999E-6</v>
      </c>
      <c r="E129" s="28">
        <v>4.95E-6</v>
      </c>
      <c r="F129" s="32">
        <v>50260</v>
      </c>
      <c r="G129" s="31">
        <v>57769</v>
      </c>
      <c r="H129" s="33">
        <v>44038</v>
      </c>
      <c r="I129" s="32">
        <v>2187</v>
      </c>
      <c r="J129" s="31">
        <v>-24609.088110352903</v>
      </c>
      <c r="K129" s="31">
        <v>-22422.088110352903</v>
      </c>
      <c r="L129" s="31">
        <v>-979</v>
      </c>
      <c r="M129" s="33">
        <v>-23401.088110352903</v>
      </c>
      <c r="N129" s="32">
        <v>621</v>
      </c>
      <c r="O129" s="31">
        <v>0</v>
      </c>
      <c r="P129" s="31">
        <v>849</v>
      </c>
      <c r="Q129" s="31">
        <v>174.09806714752489</v>
      </c>
      <c r="R129" s="33">
        <v>1644.0980671475249</v>
      </c>
      <c r="S129" s="32">
        <v>1</v>
      </c>
      <c r="T129" s="31">
        <v>1381</v>
      </c>
      <c r="U129" s="31">
        <v>798</v>
      </c>
      <c r="V129" s="31">
        <v>5595.3466517681636</v>
      </c>
      <c r="W129" s="30">
        <v>7775.3466517681636</v>
      </c>
      <c r="X129" s="32">
        <v>-6221.2485846206391</v>
      </c>
      <c r="Y129" s="31">
        <v>-93</v>
      </c>
      <c r="Z129" s="31">
        <v>225</v>
      </c>
      <c r="AA129" s="31">
        <v>-41.999999999999091</v>
      </c>
      <c r="AB129" s="31">
        <v>0</v>
      </c>
      <c r="AC129" s="33"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</row>
    <row r="130" spans="1:442" s="35" customFormat="1">
      <c r="A130" s="36">
        <v>7743</v>
      </c>
      <c r="B130" s="37" t="s">
        <v>272</v>
      </c>
      <c r="C130" s="27">
        <v>5691.91</v>
      </c>
      <c r="D130" s="28">
        <v>5.3800000000000002E-6</v>
      </c>
      <c r="E130" s="28">
        <v>3.3900000000000002E-6</v>
      </c>
      <c r="F130" s="32">
        <v>66275</v>
      </c>
      <c r="G130" s="31">
        <v>76176</v>
      </c>
      <c r="H130" s="33">
        <v>58070</v>
      </c>
      <c r="I130" s="32">
        <v>2884</v>
      </c>
      <c r="J130" s="31">
        <v>23023.147619074909</v>
      </c>
      <c r="K130" s="31">
        <v>25907.147619074909</v>
      </c>
      <c r="L130" s="31">
        <v>-1291</v>
      </c>
      <c r="M130" s="33">
        <v>24616.147619074909</v>
      </c>
      <c r="N130" s="32">
        <v>819</v>
      </c>
      <c r="O130" s="31">
        <v>0</v>
      </c>
      <c r="P130" s="31">
        <v>1120</v>
      </c>
      <c r="Q130" s="31">
        <v>13412.55710914971</v>
      </c>
      <c r="R130" s="33">
        <v>15351.55710914971</v>
      </c>
      <c r="S130" s="32">
        <v>1</v>
      </c>
      <c r="T130" s="31">
        <v>1821</v>
      </c>
      <c r="U130" s="31">
        <v>1052</v>
      </c>
      <c r="V130" s="31">
        <v>0</v>
      </c>
      <c r="W130" s="30">
        <v>2874</v>
      </c>
      <c r="X130" s="32">
        <v>12357.55710914971</v>
      </c>
      <c r="Y130" s="31">
        <v>-123</v>
      </c>
      <c r="Z130" s="31">
        <v>297</v>
      </c>
      <c r="AA130" s="31">
        <v>-54</v>
      </c>
      <c r="AB130" s="31">
        <v>0</v>
      </c>
      <c r="AC130" s="33"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</row>
    <row r="131" spans="1:442" s="35" customFormat="1">
      <c r="A131" s="36">
        <v>7747</v>
      </c>
      <c r="B131" s="37" t="s">
        <v>273</v>
      </c>
      <c r="C131" s="27">
        <v>13493.39</v>
      </c>
      <c r="D131" s="28">
        <v>1.276E-5</v>
      </c>
      <c r="E131" s="28">
        <v>1.2490000000000001E-5</v>
      </c>
      <c r="F131" s="32">
        <v>157187</v>
      </c>
      <c r="G131" s="31">
        <v>180670</v>
      </c>
      <c r="H131" s="33">
        <v>137727</v>
      </c>
      <c r="I131" s="32">
        <v>6840</v>
      </c>
      <c r="J131" s="31">
        <v>-83529.629758932628</v>
      </c>
      <c r="K131" s="31">
        <v>-76689.629758932628</v>
      </c>
      <c r="L131" s="31">
        <v>-3062</v>
      </c>
      <c r="M131" s="33">
        <v>-79751.629758932628</v>
      </c>
      <c r="N131" s="32">
        <v>1943</v>
      </c>
      <c r="O131" s="31">
        <v>0</v>
      </c>
      <c r="P131" s="31">
        <v>2656</v>
      </c>
      <c r="Q131" s="31">
        <v>1890.2217422693816</v>
      </c>
      <c r="R131" s="33">
        <v>6489.2217422693811</v>
      </c>
      <c r="S131" s="32">
        <v>2</v>
      </c>
      <c r="T131" s="31">
        <v>4319</v>
      </c>
      <c r="U131" s="31">
        <v>2496</v>
      </c>
      <c r="V131" s="31">
        <v>10.967203287326738</v>
      </c>
      <c r="W131" s="30">
        <v>6827.9672032873268</v>
      </c>
      <c r="X131" s="32">
        <v>-623.74546101794522</v>
      </c>
      <c r="Y131" s="31">
        <v>-292</v>
      </c>
      <c r="Z131" s="31">
        <v>703</v>
      </c>
      <c r="AA131" s="31">
        <v>-126.00000000000045</v>
      </c>
      <c r="AB131" s="31">
        <v>0</v>
      </c>
      <c r="AC131" s="33"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</row>
    <row r="132" spans="1:442" s="35" customFormat="1">
      <c r="A132" s="36">
        <v>7750</v>
      </c>
      <c r="B132" s="37" t="s">
        <v>274</v>
      </c>
      <c r="C132" s="27">
        <v>0</v>
      </c>
      <c r="D132" s="28">
        <v>0</v>
      </c>
      <c r="E132" s="28">
        <v>3.0000000000000001E-6</v>
      </c>
      <c r="F132" s="32">
        <v>0</v>
      </c>
      <c r="G132" s="31">
        <v>0</v>
      </c>
      <c r="H132" s="33">
        <v>0</v>
      </c>
      <c r="I132" s="32">
        <v>0</v>
      </c>
      <c r="J132" s="31">
        <v>-36345.245643568676</v>
      </c>
      <c r="K132" s="31">
        <v>-36345.245643568676</v>
      </c>
      <c r="L132" s="31">
        <v>0</v>
      </c>
      <c r="M132" s="33">
        <v>-36345.245643568676</v>
      </c>
      <c r="N132" s="32">
        <v>0</v>
      </c>
      <c r="O132" s="31">
        <v>0</v>
      </c>
      <c r="P132" s="31">
        <v>0</v>
      </c>
      <c r="Q132" s="31">
        <v>119.11111765841596</v>
      </c>
      <c r="R132" s="33">
        <v>119.11111765841596</v>
      </c>
      <c r="S132" s="32">
        <v>0</v>
      </c>
      <c r="T132" s="31">
        <v>0</v>
      </c>
      <c r="U132" s="31">
        <v>0</v>
      </c>
      <c r="V132" s="31">
        <v>19442.155286204084</v>
      </c>
      <c r="W132" s="30">
        <v>19442.155286204084</v>
      </c>
      <c r="X132" s="32">
        <v>-19323.044168545668</v>
      </c>
      <c r="Y132" s="31">
        <v>0</v>
      </c>
      <c r="Z132" s="31">
        <v>0</v>
      </c>
      <c r="AA132" s="31">
        <v>0</v>
      </c>
      <c r="AB132" s="31">
        <v>0</v>
      </c>
      <c r="AC132" s="33"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</row>
    <row r="133" spans="1:442" s="35" customFormat="1">
      <c r="A133" s="36">
        <v>7751</v>
      </c>
      <c r="B133" s="37" t="s">
        <v>275</v>
      </c>
      <c r="C133" s="27">
        <v>0</v>
      </c>
      <c r="D133" s="28">
        <v>0</v>
      </c>
      <c r="E133" s="28">
        <v>0</v>
      </c>
      <c r="F133" s="32">
        <v>0</v>
      </c>
      <c r="G133" s="31">
        <v>0</v>
      </c>
      <c r="H133" s="33">
        <v>0</v>
      </c>
      <c r="I133" s="32">
        <v>0</v>
      </c>
      <c r="J133" s="31">
        <v>0</v>
      </c>
      <c r="K133" s="31">
        <v>0</v>
      </c>
      <c r="L133" s="31">
        <v>0</v>
      </c>
      <c r="M133" s="33">
        <v>0</v>
      </c>
      <c r="N133" s="32">
        <v>0</v>
      </c>
      <c r="O133" s="31">
        <v>0</v>
      </c>
      <c r="P133" s="31">
        <v>0</v>
      </c>
      <c r="Q133" s="31">
        <v>0</v>
      </c>
      <c r="R133" s="33">
        <v>0</v>
      </c>
      <c r="S133" s="32">
        <v>0</v>
      </c>
      <c r="T133" s="31">
        <v>0</v>
      </c>
      <c r="U133" s="31">
        <v>0</v>
      </c>
      <c r="V133" s="31">
        <v>0</v>
      </c>
      <c r="W133" s="30">
        <v>0</v>
      </c>
      <c r="X133" s="32">
        <v>0</v>
      </c>
      <c r="Y133" s="31">
        <v>0</v>
      </c>
      <c r="Z133" s="31">
        <v>0</v>
      </c>
      <c r="AA133" s="31">
        <v>0</v>
      </c>
      <c r="AB133" s="31">
        <v>0</v>
      </c>
      <c r="AC133" s="33"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</row>
    <row r="134" spans="1:442" s="35" customFormat="1">
      <c r="A134" s="36">
        <v>7752</v>
      </c>
      <c r="B134" s="37" t="s">
        <v>463</v>
      </c>
      <c r="C134" s="27">
        <v>4660.7199999999993</v>
      </c>
      <c r="D134" s="28">
        <v>4.4100000000000001E-6</v>
      </c>
      <c r="E134" s="28">
        <v>3.76E-6</v>
      </c>
      <c r="F134" s="32">
        <v>54326</v>
      </c>
      <c r="G134" s="31">
        <v>62442</v>
      </c>
      <c r="H134" s="33">
        <v>47600</v>
      </c>
      <c r="I134" s="32">
        <v>2364</v>
      </c>
      <c r="J134" s="31">
        <v>-16680.835135937014</v>
      </c>
      <c r="K134" s="31">
        <v>-14316.835135937014</v>
      </c>
      <c r="L134" s="31">
        <v>-1058</v>
      </c>
      <c r="M134" s="33">
        <v>-15374.835135937014</v>
      </c>
      <c r="N134" s="32">
        <v>672</v>
      </c>
      <c r="O134" s="31">
        <v>0</v>
      </c>
      <c r="P134" s="31">
        <v>918</v>
      </c>
      <c r="Q134" s="31">
        <v>4468.5949269111079</v>
      </c>
      <c r="R134" s="33">
        <v>6058.5949269111079</v>
      </c>
      <c r="S134" s="32">
        <v>1</v>
      </c>
      <c r="T134" s="31">
        <v>1493</v>
      </c>
      <c r="U134" s="31">
        <v>863</v>
      </c>
      <c r="V134" s="31">
        <v>0</v>
      </c>
      <c r="W134" s="30">
        <v>2357</v>
      </c>
      <c r="X134" s="32">
        <v>3603.5949269111079</v>
      </c>
      <c r="Y134" s="31">
        <v>-101</v>
      </c>
      <c r="Z134" s="31">
        <v>243</v>
      </c>
      <c r="AA134" s="31">
        <v>-44</v>
      </c>
      <c r="AB134" s="31">
        <v>0</v>
      </c>
      <c r="AC134" s="33"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</row>
    <row r="135" spans="1:442" s="35" customFormat="1">
      <c r="A135" s="36">
        <v>7753</v>
      </c>
      <c r="B135" s="37" t="s">
        <v>276</v>
      </c>
      <c r="C135" s="27">
        <v>0</v>
      </c>
      <c r="D135" s="28">
        <v>0</v>
      </c>
      <c r="E135" s="28">
        <v>0</v>
      </c>
      <c r="F135" s="32">
        <v>0</v>
      </c>
      <c r="G135" s="31">
        <v>0</v>
      </c>
      <c r="H135" s="33">
        <v>0</v>
      </c>
      <c r="I135" s="32">
        <v>0</v>
      </c>
      <c r="J135" s="31">
        <v>-56193.351382275498</v>
      </c>
      <c r="K135" s="31">
        <v>-56193.351382275498</v>
      </c>
      <c r="L135" s="31">
        <v>0</v>
      </c>
      <c r="M135" s="33">
        <v>-56193.351382275498</v>
      </c>
      <c r="N135" s="32">
        <v>0</v>
      </c>
      <c r="O135" s="31">
        <v>0</v>
      </c>
      <c r="P135" s="31">
        <v>0</v>
      </c>
      <c r="Q135" s="31">
        <v>0</v>
      </c>
      <c r="R135" s="33">
        <v>0</v>
      </c>
      <c r="S135" s="32">
        <v>0</v>
      </c>
      <c r="T135" s="31">
        <v>0</v>
      </c>
      <c r="U135" s="31">
        <v>0</v>
      </c>
      <c r="V135" s="31">
        <v>0</v>
      </c>
      <c r="W135" s="30">
        <v>0</v>
      </c>
      <c r="X135" s="32">
        <v>0</v>
      </c>
      <c r="Y135" s="31">
        <v>0</v>
      </c>
      <c r="Z135" s="31">
        <v>0</v>
      </c>
      <c r="AA135" s="31">
        <v>0</v>
      </c>
      <c r="AB135" s="31">
        <v>0</v>
      </c>
      <c r="AC135" s="33">
        <v>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</row>
    <row r="136" spans="1:442" s="35" customFormat="1">
      <c r="A136" s="36">
        <v>7756</v>
      </c>
      <c r="B136" s="37" t="s">
        <v>277</v>
      </c>
      <c r="C136" s="27">
        <v>30878.920000000002</v>
      </c>
      <c r="D136" s="28">
        <v>2.921E-5</v>
      </c>
      <c r="E136" s="28">
        <v>3.0620000000000002E-5</v>
      </c>
      <c r="F136" s="32">
        <v>359830</v>
      </c>
      <c r="G136" s="31">
        <v>413587</v>
      </c>
      <c r="H136" s="33">
        <v>315282</v>
      </c>
      <c r="I136" s="32">
        <v>15659</v>
      </c>
      <c r="J136" s="31">
        <v>-221562.41444482934</v>
      </c>
      <c r="K136" s="31">
        <v>-205903.41444482934</v>
      </c>
      <c r="L136" s="31">
        <v>-7010</v>
      </c>
      <c r="M136" s="33">
        <v>-212913.41444482934</v>
      </c>
      <c r="N136" s="32">
        <v>4449</v>
      </c>
      <c r="O136" s="31">
        <v>0</v>
      </c>
      <c r="P136" s="31">
        <v>6079</v>
      </c>
      <c r="Q136" s="31">
        <v>0</v>
      </c>
      <c r="R136" s="33">
        <v>10528</v>
      </c>
      <c r="S136" s="32">
        <v>4</v>
      </c>
      <c r="T136" s="31">
        <v>9887</v>
      </c>
      <c r="U136" s="31">
        <v>5713</v>
      </c>
      <c r="V136" s="31">
        <v>8994.0547786473471</v>
      </c>
      <c r="W136" s="30">
        <v>24598.054778647347</v>
      </c>
      <c r="X136" s="32">
        <v>-14723.054778647347</v>
      </c>
      <c r="Y136" s="31">
        <v>-668</v>
      </c>
      <c r="Z136" s="31">
        <v>1610</v>
      </c>
      <c r="AA136" s="31">
        <v>-289</v>
      </c>
      <c r="AB136" s="31">
        <v>0</v>
      </c>
      <c r="AC136" s="33"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</row>
    <row r="137" spans="1:442" s="35" customFormat="1">
      <c r="A137" s="36">
        <v>7757</v>
      </c>
      <c r="B137" s="37" t="s">
        <v>278</v>
      </c>
      <c r="C137" s="27">
        <v>5055.1499999999996</v>
      </c>
      <c r="D137" s="28">
        <v>4.78E-6</v>
      </c>
      <c r="E137" s="28">
        <v>2.9699999999999999E-6</v>
      </c>
      <c r="F137" s="32">
        <v>58884</v>
      </c>
      <c r="G137" s="31">
        <v>67680</v>
      </c>
      <c r="H137" s="33">
        <v>51593</v>
      </c>
      <c r="I137" s="32">
        <v>2562</v>
      </c>
      <c r="J137" s="31">
        <v>-31153.193874335684</v>
      </c>
      <c r="K137" s="31">
        <v>-28591.193874335684</v>
      </c>
      <c r="L137" s="31">
        <v>-1147</v>
      </c>
      <c r="M137" s="33">
        <v>-29738.193874335684</v>
      </c>
      <c r="N137" s="32">
        <v>728</v>
      </c>
      <c r="O137" s="31">
        <v>0</v>
      </c>
      <c r="P137" s="31">
        <v>995</v>
      </c>
      <c r="Q137" s="31">
        <v>11782.90955995102</v>
      </c>
      <c r="R137" s="33">
        <v>13505.90955995102</v>
      </c>
      <c r="S137" s="32">
        <v>1</v>
      </c>
      <c r="T137" s="31">
        <v>1618</v>
      </c>
      <c r="U137" s="31">
        <v>935</v>
      </c>
      <c r="V137" s="31">
        <v>159.39952184217839</v>
      </c>
      <c r="W137" s="30">
        <v>2713.3995218421783</v>
      </c>
      <c r="X137" s="32">
        <v>10685.510038108841</v>
      </c>
      <c r="Y137" s="31">
        <v>-109</v>
      </c>
      <c r="Z137" s="31">
        <v>263</v>
      </c>
      <c r="AA137" s="31">
        <v>-47</v>
      </c>
      <c r="AB137" s="31">
        <v>0</v>
      </c>
      <c r="AC137" s="33">
        <v>0</v>
      </c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</row>
    <row r="138" spans="1:442" s="35" customFormat="1">
      <c r="A138" s="36">
        <v>7759</v>
      </c>
      <c r="B138" s="37" t="s">
        <v>279</v>
      </c>
      <c r="C138" s="27">
        <v>14234.11</v>
      </c>
      <c r="D138" s="28">
        <v>1.346E-5</v>
      </c>
      <c r="E138" s="28">
        <v>1.395E-5</v>
      </c>
      <c r="F138" s="32">
        <v>165810</v>
      </c>
      <c r="G138" s="31">
        <v>190581</v>
      </c>
      <c r="H138" s="33">
        <v>145282</v>
      </c>
      <c r="I138" s="32">
        <v>7216</v>
      </c>
      <c r="J138" s="31">
        <v>-111404.21225614427</v>
      </c>
      <c r="K138" s="31">
        <v>-104188.21225614427</v>
      </c>
      <c r="L138" s="31">
        <v>-3230</v>
      </c>
      <c r="M138" s="33">
        <v>-107418.21225614427</v>
      </c>
      <c r="N138" s="32">
        <v>2050</v>
      </c>
      <c r="O138" s="31">
        <v>0</v>
      </c>
      <c r="P138" s="31">
        <v>2801</v>
      </c>
      <c r="Q138" s="31">
        <v>0</v>
      </c>
      <c r="R138" s="33">
        <v>4851</v>
      </c>
      <c r="S138" s="32">
        <v>2</v>
      </c>
      <c r="T138" s="31">
        <v>4556</v>
      </c>
      <c r="U138" s="31">
        <v>2633</v>
      </c>
      <c r="V138" s="31">
        <v>3427.406201152201</v>
      </c>
      <c r="W138" s="30">
        <v>10618.4062011522</v>
      </c>
      <c r="X138" s="32">
        <v>-6067.406201152201</v>
      </c>
      <c r="Y138" s="31">
        <v>-308</v>
      </c>
      <c r="Z138" s="31">
        <v>742</v>
      </c>
      <c r="AA138" s="31">
        <v>-133.99999999999909</v>
      </c>
      <c r="AB138" s="31">
        <v>0</v>
      </c>
      <c r="AC138" s="33">
        <v>0</v>
      </c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</row>
    <row r="139" spans="1:442" s="35" customFormat="1">
      <c r="A139" s="36">
        <v>7763</v>
      </c>
      <c r="B139" s="37" t="s">
        <v>280</v>
      </c>
      <c r="C139" s="27">
        <v>4928.1499999999996</v>
      </c>
      <c r="D139" s="28">
        <v>4.6600000000000003E-6</v>
      </c>
      <c r="E139" s="28">
        <v>4.6500000000000004E-6</v>
      </c>
      <c r="F139" s="32">
        <v>57405</v>
      </c>
      <c r="G139" s="31">
        <v>65981</v>
      </c>
      <c r="H139" s="33">
        <v>50298</v>
      </c>
      <c r="I139" s="32">
        <v>2498</v>
      </c>
      <c r="J139" s="31">
        <v>-32472.040952828585</v>
      </c>
      <c r="K139" s="31">
        <v>-29974.040952828585</v>
      </c>
      <c r="L139" s="31">
        <v>-1118</v>
      </c>
      <c r="M139" s="33">
        <v>-31092.040952828585</v>
      </c>
      <c r="N139" s="32">
        <v>710</v>
      </c>
      <c r="O139" s="31">
        <v>0</v>
      </c>
      <c r="P139" s="31">
        <v>970</v>
      </c>
      <c r="Q139" s="31">
        <v>116.24534340244787</v>
      </c>
      <c r="R139" s="33">
        <v>1796.2453434024478</v>
      </c>
      <c r="S139" s="32">
        <v>1</v>
      </c>
      <c r="T139" s="31">
        <v>1577</v>
      </c>
      <c r="U139" s="31">
        <v>911</v>
      </c>
      <c r="V139" s="31">
        <v>33.843137328712842</v>
      </c>
      <c r="W139" s="30">
        <v>2522.8431373287131</v>
      </c>
      <c r="X139" s="32">
        <v>-831.59779392626501</v>
      </c>
      <c r="Y139" s="31">
        <v>-107</v>
      </c>
      <c r="Z139" s="31">
        <v>257</v>
      </c>
      <c r="AA139" s="31">
        <v>-45.000000000000227</v>
      </c>
      <c r="AB139" s="31">
        <v>0</v>
      </c>
      <c r="AC139" s="33">
        <v>0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</row>
    <row r="140" spans="1:442" s="35" customFormat="1">
      <c r="A140" s="36">
        <v>7773</v>
      </c>
      <c r="B140" s="37" t="s">
        <v>281</v>
      </c>
      <c r="C140" s="27">
        <v>9900.14</v>
      </c>
      <c r="D140" s="28">
        <v>9.3600000000000002E-6</v>
      </c>
      <c r="E140" s="28">
        <v>8.4800000000000001E-6</v>
      </c>
      <c r="F140" s="32">
        <v>115303</v>
      </c>
      <c r="G140" s="31">
        <v>132529</v>
      </c>
      <c r="H140" s="33">
        <v>101028</v>
      </c>
      <c r="I140" s="32">
        <v>5018</v>
      </c>
      <c r="J140" s="31">
        <v>-56926.358194185028</v>
      </c>
      <c r="K140" s="31">
        <v>-51908.358194185028</v>
      </c>
      <c r="L140" s="31">
        <v>-2246</v>
      </c>
      <c r="M140" s="33">
        <v>-54154.358194185028</v>
      </c>
      <c r="N140" s="32">
        <v>1426</v>
      </c>
      <c r="O140" s="31">
        <v>0</v>
      </c>
      <c r="P140" s="31">
        <v>1948</v>
      </c>
      <c r="Q140" s="31">
        <v>5807.1035096424494</v>
      </c>
      <c r="R140" s="33">
        <v>9181.1035096424494</v>
      </c>
      <c r="S140" s="32">
        <v>1</v>
      </c>
      <c r="T140" s="31">
        <v>3168</v>
      </c>
      <c r="U140" s="31">
        <v>1831</v>
      </c>
      <c r="V140" s="31">
        <v>99.379879109307055</v>
      </c>
      <c r="W140" s="30">
        <v>5099.3798791093068</v>
      </c>
      <c r="X140" s="32">
        <v>3871.7236305331426</v>
      </c>
      <c r="Y140" s="31">
        <v>-214</v>
      </c>
      <c r="Z140" s="31">
        <v>516</v>
      </c>
      <c r="AA140" s="31">
        <v>-92</v>
      </c>
      <c r="AB140" s="31">
        <v>0</v>
      </c>
      <c r="AC140" s="33">
        <v>0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</row>
    <row r="141" spans="1:442" s="35" customFormat="1">
      <c r="A141" s="36">
        <v>7776</v>
      </c>
      <c r="B141" s="37" t="s">
        <v>282</v>
      </c>
      <c r="C141" s="27">
        <v>8175.38</v>
      </c>
      <c r="D141" s="28">
        <v>7.7300000000000005E-6</v>
      </c>
      <c r="E141" s="28">
        <v>7.5299999999999999E-6</v>
      </c>
      <c r="F141" s="32">
        <v>95224</v>
      </c>
      <c r="G141" s="31">
        <v>109450</v>
      </c>
      <c r="H141" s="33">
        <v>83435</v>
      </c>
      <c r="I141" s="32">
        <v>4144</v>
      </c>
      <c r="J141" s="31">
        <v>-48288.302319038594</v>
      </c>
      <c r="K141" s="31">
        <v>-44144.302319038594</v>
      </c>
      <c r="L141" s="31">
        <v>-1855</v>
      </c>
      <c r="M141" s="33">
        <v>-45999.302319038594</v>
      </c>
      <c r="N141" s="32">
        <v>1177</v>
      </c>
      <c r="O141" s="31">
        <v>0</v>
      </c>
      <c r="P141" s="31">
        <v>1609</v>
      </c>
      <c r="Q141" s="31">
        <v>1381.7499865616362</v>
      </c>
      <c r="R141" s="33">
        <v>4167.7499865616364</v>
      </c>
      <c r="S141" s="32">
        <v>1</v>
      </c>
      <c r="T141" s="31">
        <v>2617</v>
      </c>
      <c r="U141" s="31">
        <v>1512</v>
      </c>
      <c r="V141" s="31">
        <v>3.8762730142574502</v>
      </c>
      <c r="W141" s="30">
        <v>4133.8762730142571</v>
      </c>
      <c r="X141" s="32">
        <v>-138.12628645262134</v>
      </c>
      <c r="Y141" s="31">
        <v>-177</v>
      </c>
      <c r="Z141" s="31">
        <v>426</v>
      </c>
      <c r="AA141" s="31">
        <v>-76.999999999999318</v>
      </c>
      <c r="AB141" s="31">
        <v>0</v>
      </c>
      <c r="AC141" s="33">
        <v>0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</row>
    <row r="142" spans="1:442" s="35" customFormat="1">
      <c r="A142" s="36">
        <v>7781</v>
      </c>
      <c r="B142" s="37" t="s">
        <v>283</v>
      </c>
      <c r="C142" s="27">
        <v>0</v>
      </c>
      <c r="D142" s="28">
        <v>0</v>
      </c>
      <c r="E142" s="28">
        <v>0</v>
      </c>
      <c r="F142" s="32">
        <v>0</v>
      </c>
      <c r="G142" s="31">
        <v>0</v>
      </c>
      <c r="H142" s="33">
        <v>0</v>
      </c>
      <c r="I142" s="32">
        <v>0</v>
      </c>
      <c r="J142" s="31">
        <v>0</v>
      </c>
      <c r="K142" s="31">
        <v>0</v>
      </c>
      <c r="L142" s="31">
        <v>0</v>
      </c>
      <c r="M142" s="33">
        <v>0</v>
      </c>
      <c r="N142" s="32">
        <v>0</v>
      </c>
      <c r="O142" s="31">
        <v>0</v>
      </c>
      <c r="P142" s="31">
        <v>0</v>
      </c>
      <c r="Q142" s="31">
        <v>0</v>
      </c>
      <c r="R142" s="33">
        <v>0</v>
      </c>
      <c r="S142" s="32">
        <v>0</v>
      </c>
      <c r="T142" s="31">
        <v>0</v>
      </c>
      <c r="U142" s="31">
        <v>0</v>
      </c>
      <c r="V142" s="31">
        <v>0</v>
      </c>
      <c r="W142" s="30">
        <v>0</v>
      </c>
      <c r="X142" s="32">
        <v>0</v>
      </c>
      <c r="Y142" s="31">
        <v>0</v>
      </c>
      <c r="Z142" s="31">
        <v>0</v>
      </c>
      <c r="AA142" s="31">
        <v>0</v>
      </c>
      <c r="AB142" s="31">
        <v>0</v>
      </c>
      <c r="AC142" s="33">
        <v>0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</row>
    <row r="143" spans="1:442" s="35" customFormat="1">
      <c r="A143" s="36">
        <v>7782</v>
      </c>
      <c r="B143" s="37" t="s">
        <v>284</v>
      </c>
      <c r="C143" s="27">
        <v>3872.21</v>
      </c>
      <c r="D143" s="28">
        <v>3.6600000000000001E-6</v>
      </c>
      <c r="E143" s="28">
        <v>2.8899999999999999E-6</v>
      </c>
      <c r="F143" s="32">
        <v>45087</v>
      </c>
      <c r="G143" s="31">
        <v>51822</v>
      </c>
      <c r="H143" s="33">
        <v>39505</v>
      </c>
      <c r="I143" s="32">
        <v>1962</v>
      </c>
      <c r="J143" s="31">
        <v>-33457.966781589021</v>
      </c>
      <c r="K143" s="31">
        <v>-31495.966781589021</v>
      </c>
      <c r="L143" s="31">
        <v>-878</v>
      </c>
      <c r="M143" s="33">
        <v>-32373.966781589021</v>
      </c>
      <c r="N143" s="32">
        <v>557</v>
      </c>
      <c r="O143" s="31">
        <v>0</v>
      </c>
      <c r="P143" s="31">
        <v>762</v>
      </c>
      <c r="Q143" s="31">
        <v>5031.338220587756</v>
      </c>
      <c r="R143" s="33">
        <v>6350.338220587756</v>
      </c>
      <c r="S143" s="32">
        <v>1</v>
      </c>
      <c r="T143" s="31">
        <v>1239</v>
      </c>
      <c r="U143" s="31">
        <v>716</v>
      </c>
      <c r="V143" s="31">
        <v>78.259752249703055</v>
      </c>
      <c r="W143" s="30">
        <v>2034.2597522497031</v>
      </c>
      <c r="X143" s="32">
        <v>4235.0784683380534</v>
      </c>
      <c r="Y143" s="31">
        <v>-84</v>
      </c>
      <c r="Z143" s="31">
        <v>202</v>
      </c>
      <c r="AA143" s="31">
        <v>-37</v>
      </c>
      <c r="AB143" s="31">
        <v>0</v>
      </c>
      <c r="AC143" s="33">
        <v>0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</row>
    <row r="144" spans="1:442" s="35" customFormat="1">
      <c r="A144" s="36">
        <v>7790</v>
      </c>
      <c r="B144" s="37" t="s">
        <v>285</v>
      </c>
      <c r="C144" s="27">
        <v>4310.38</v>
      </c>
      <c r="D144" s="28">
        <v>4.0799999999999999E-6</v>
      </c>
      <c r="E144" s="28">
        <v>5.3399999999999997E-6</v>
      </c>
      <c r="F144" s="32">
        <v>50260</v>
      </c>
      <c r="G144" s="31">
        <v>57769</v>
      </c>
      <c r="H144" s="33">
        <v>44038</v>
      </c>
      <c r="I144" s="32">
        <v>2187</v>
      </c>
      <c r="J144" s="31">
        <v>-50767.768655272565</v>
      </c>
      <c r="K144" s="31">
        <v>-48580.768655272565</v>
      </c>
      <c r="L144" s="31">
        <v>-979</v>
      </c>
      <c r="M144" s="33">
        <v>-49559.768655272565</v>
      </c>
      <c r="N144" s="32">
        <v>621</v>
      </c>
      <c r="O144" s="31">
        <v>0</v>
      </c>
      <c r="P144" s="31">
        <v>849</v>
      </c>
      <c r="Q144" s="31">
        <v>0</v>
      </c>
      <c r="R144" s="33">
        <v>1470</v>
      </c>
      <c r="S144" s="32">
        <v>1</v>
      </c>
      <c r="T144" s="31">
        <v>1381</v>
      </c>
      <c r="U144" s="31">
        <v>798</v>
      </c>
      <c r="V144" s="31">
        <v>8180.1904630112504</v>
      </c>
      <c r="W144" s="30">
        <v>10360.190463011251</v>
      </c>
      <c r="X144" s="32">
        <v>-8980.1904630112513</v>
      </c>
      <c r="Y144" s="31">
        <v>-93</v>
      </c>
      <c r="Z144" s="31">
        <v>225</v>
      </c>
      <c r="AA144" s="31">
        <v>-42</v>
      </c>
      <c r="AB144" s="31">
        <v>0</v>
      </c>
      <c r="AC144" s="33">
        <v>0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</row>
    <row r="145" spans="1:442" s="35" customFormat="1">
      <c r="A145" s="36">
        <v>7792</v>
      </c>
      <c r="B145" s="37" t="s">
        <v>286</v>
      </c>
      <c r="C145" s="27">
        <v>0</v>
      </c>
      <c r="D145" s="28">
        <v>0</v>
      </c>
      <c r="E145" s="28">
        <v>0</v>
      </c>
      <c r="F145" s="32">
        <v>0</v>
      </c>
      <c r="G145" s="31">
        <v>0</v>
      </c>
      <c r="H145" s="33">
        <v>0</v>
      </c>
      <c r="I145" s="32">
        <v>0</v>
      </c>
      <c r="J145" s="31">
        <v>0</v>
      </c>
      <c r="K145" s="31">
        <v>0</v>
      </c>
      <c r="L145" s="31">
        <v>0</v>
      </c>
      <c r="M145" s="33">
        <v>0</v>
      </c>
      <c r="N145" s="32">
        <v>0</v>
      </c>
      <c r="O145" s="31">
        <v>0</v>
      </c>
      <c r="P145" s="31">
        <v>0</v>
      </c>
      <c r="Q145" s="31">
        <v>0</v>
      </c>
      <c r="R145" s="33">
        <v>0</v>
      </c>
      <c r="S145" s="32">
        <v>0</v>
      </c>
      <c r="T145" s="31">
        <v>0</v>
      </c>
      <c r="U145" s="31">
        <v>0</v>
      </c>
      <c r="V145" s="31">
        <v>0</v>
      </c>
      <c r="W145" s="30">
        <v>0</v>
      </c>
      <c r="X145" s="32">
        <v>0</v>
      </c>
      <c r="Y145" s="31">
        <v>0</v>
      </c>
      <c r="Z145" s="31">
        <v>0</v>
      </c>
      <c r="AA145" s="31">
        <v>0</v>
      </c>
      <c r="AB145" s="31">
        <v>0</v>
      </c>
      <c r="AC145" s="33">
        <v>0</v>
      </c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</row>
    <row r="146" spans="1:442" s="35" customFormat="1">
      <c r="A146" s="36">
        <v>7793</v>
      </c>
      <c r="B146" s="37" t="s">
        <v>287</v>
      </c>
      <c r="C146" s="27">
        <v>5533.4599999999991</v>
      </c>
      <c r="D146" s="28">
        <v>5.2299999999999999E-6</v>
      </c>
      <c r="E146" s="28">
        <v>5.5500000000000002E-6</v>
      </c>
      <c r="F146" s="32">
        <v>64427</v>
      </c>
      <c r="G146" s="31">
        <v>74052</v>
      </c>
      <c r="H146" s="33">
        <v>56451</v>
      </c>
      <c r="I146" s="32">
        <v>2804</v>
      </c>
      <c r="J146" s="31">
        <v>-19933.145133667826</v>
      </c>
      <c r="K146" s="31">
        <v>-17129.145133667826</v>
      </c>
      <c r="L146" s="31">
        <v>-1255</v>
      </c>
      <c r="M146" s="33">
        <v>-18384.145133667826</v>
      </c>
      <c r="N146" s="32">
        <v>797</v>
      </c>
      <c r="O146" s="31">
        <v>0</v>
      </c>
      <c r="P146" s="31">
        <v>1088</v>
      </c>
      <c r="Q146" s="31">
        <v>212.8142641173269</v>
      </c>
      <c r="R146" s="33">
        <v>2097.8142641173267</v>
      </c>
      <c r="S146" s="32">
        <v>1</v>
      </c>
      <c r="T146" s="31">
        <v>1770</v>
      </c>
      <c r="U146" s="31">
        <v>1023</v>
      </c>
      <c r="V146" s="31">
        <v>2014.8702955640842</v>
      </c>
      <c r="W146" s="30">
        <v>4808.8702955640838</v>
      </c>
      <c r="X146" s="32">
        <v>-2828.0560314467575</v>
      </c>
      <c r="Y146" s="31">
        <v>-120</v>
      </c>
      <c r="Z146" s="31">
        <v>288</v>
      </c>
      <c r="AA146" s="31">
        <v>-50.999999999999545</v>
      </c>
      <c r="AB146" s="31">
        <v>0</v>
      </c>
      <c r="AC146" s="33">
        <v>0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</row>
    <row r="147" spans="1:442" s="35" customFormat="1">
      <c r="A147" s="36">
        <v>7794</v>
      </c>
      <c r="B147" s="37" t="s">
        <v>288</v>
      </c>
      <c r="C147" s="27">
        <v>3785.86</v>
      </c>
      <c r="D147" s="28">
        <v>3.58E-6</v>
      </c>
      <c r="E147" s="28">
        <v>1.8300000000000001E-6</v>
      </c>
      <c r="F147" s="32">
        <v>44101</v>
      </c>
      <c r="G147" s="31">
        <v>50690</v>
      </c>
      <c r="H147" s="33">
        <v>38641</v>
      </c>
      <c r="I147" s="32">
        <v>1919</v>
      </c>
      <c r="J147" s="31">
        <v>-7976.8219116915825</v>
      </c>
      <c r="K147" s="31">
        <v>-6057.8219116915825</v>
      </c>
      <c r="L147" s="31">
        <v>-859</v>
      </c>
      <c r="M147" s="33">
        <v>-6916.8219116915825</v>
      </c>
      <c r="N147" s="32">
        <v>545</v>
      </c>
      <c r="O147" s="31">
        <v>0</v>
      </c>
      <c r="P147" s="31">
        <v>745</v>
      </c>
      <c r="Q147" s="31">
        <v>11422.344800836665</v>
      </c>
      <c r="R147" s="33">
        <v>12712.344800836665</v>
      </c>
      <c r="S147" s="32">
        <v>1</v>
      </c>
      <c r="T147" s="31">
        <v>1212</v>
      </c>
      <c r="U147" s="31">
        <v>700</v>
      </c>
      <c r="V147" s="31">
        <v>0</v>
      </c>
      <c r="W147" s="30">
        <v>1913</v>
      </c>
      <c r="X147" s="32">
        <v>10720.344800836665</v>
      </c>
      <c r="Y147" s="31">
        <v>-82</v>
      </c>
      <c r="Z147" s="31">
        <v>197</v>
      </c>
      <c r="AA147" s="31">
        <v>-36</v>
      </c>
      <c r="AB147" s="31">
        <v>0</v>
      </c>
      <c r="AC147" s="33">
        <v>0</v>
      </c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</row>
    <row r="148" spans="1:442" s="35" customFormat="1">
      <c r="A148" s="36">
        <v>7798</v>
      </c>
      <c r="B148" s="37" t="s">
        <v>289</v>
      </c>
      <c r="C148" s="27">
        <v>7340.52</v>
      </c>
      <c r="D148" s="28">
        <v>6.9399999999999996E-6</v>
      </c>
      <c r="E148" s="28">
        <v>7.43E-6</v>
      </c>
      <c r="F148" s="32">
        <v>85492</v>
      </c>
      <c r="G148" s="31">
        <v>98264</v>
      </c>
      <c r="H148" s="33">
        <v>74908</v>
      </c>
      <c r="I148" s="32">
        <v>3720</v>
      </c>
      <c r="J148" s="31">
        <v>-50762.812975453933</v>
      </c>
      <c r="K148" s="31">
        <v>-47042.812975453933</v>
      </c>
      <c r="L148" s="31">
        <v>-1666</v>
      </c>
      <c r="M148" s="33">
        <v>-48708.812975453933</v>
      </c>
      <c r="N148" s="32">
        <v>1057</v>
      </c>
      <c r="O148" s="31">
        <v>0</v>
      </c>
      <c r="P148" s="31">
        <v>1444</v>
      </c>
      <c r="Q148" s="31">
        <v>0</v>
      </c>
      <c r="R148" s="33">
        <v>2501</v>
      </c>
      <c r="S148" s="32">
        <v>1</v>
      </c>
      <c r="T148" s="31">
        <v>2349</v>
      </c>
      <c r="U148" s="31">
        <v>1357</v>
      </c>
      <c r="V148" s="31">
        <v>3106.2221451911055</v>
      </c>
      <c r="W148" s="30">
        <v>6813.2221451911055</v>
      </c>
      <c r="X148" s="32">
        <v>-4467.2221451911055</v>
      </c>
      <c r="Y148" s="31">
        <v>-159</v>
      </c>
      <c r="Z148" s="31">
        <v>382</v>
      </c>
      <c r="AA148" s="31">
        <v>-68</v>
      </c>
      <c r="AB148" s="31">
        <v>0</v>
      </c>
      <c r="AC148" s="33">
        <v>0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</row>
    <row r="149" spans="1:442" s="35" customFormat="1">
      <c r="A149" s="36">
        <v>7799</v>
      </c>
      <c r="B149" s="37" t="s">
        <v>290</v>
      </c>
      <c r="C149" s="27">
        <v>0</v>
      </c>
      <c r="D149" s="28">
        <v>0</v>
      </c>
      <c r="E149" s="28">
        <v>0</v>
      </c>
      <c r="F149" s="32">
        <v>0</v>
      </c>
      <c r="G149" s="31">
        <v>0</v>
      </c>
      <c r="H149" s="33">
        <v>0</v>
      </c>
      <c r="I149" s="32">
        <v>0</v>
      </c>
      <c r="J149" s="31">
        <v>0</v>
      </c>
      <c r="K149" s="31">
        <v>0</v>
      </c>
      <c r="L149" s="31">
        <v>0</v>
      </c>
      <c r="M149" s="33">
        <v>0</v>
      </c>
      <c r="N149" s="32">
        <v>0</v>
      </c>
      <c r="O149" s="31">
        <v>0</v>
      </c>
      <c r="P149" s="31">
        <v>0</v>
      </c>
      <c r="Q149" s="31">
        <v>0</v>
      </c>
      <c r="R149" s="33">
        <v>0</v>
      </c>
      <c r="S149" s="32">
        <v>0</v>
      </c>
      <c r="T149" s="31">
        <v>0</v>
      </c>
      <c r="U149" s="31">
        <v>0</v>
      </c>
      <c r="V149" s="31">
        <v>0</v>
      </c>
      <c r="W149" s="30">
        <v>0</v>
      </c>
      <c r="X149" s="32">
        <v>0</v>
      </c>
      <c r="Y149" s="31">
        <v>0</v>
      </c>
      <c r="Z149" s="31">
        <v>0</v>
      </c>
      <c r="AA149" s="31">
        <v>0</v>
      </c>
      <c r="AB149" s="31">
        <v>0</v>
      </c>
      <c r="AC149" s="33">
        <v>0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</row>
    <row r="150" spans="1:442" s="35" customFormat="1">
      <c r="A150" s="36">
        <v>7805</v>
      </c>
      <c r="B150" s="37" t="s">
        <v>291</v>
      </c>
      <c r="C150" s="27">
        <v>8455.5300000000007</v>
      </c>
      <c r="D150" s="28">
        <v>7.9999999999999996E-6</v>
      </c>
      <c r="E150" s="28">
        <v>6.8199999999999999E-6</v>
      </c>
      <c r="F150" s="32">
        <v>98550</v>
      </c>
      <c r="G150" s="31">
        <v>113273</v>
      </c>
      <c r="H150" s="33">
        <v>86349</v>
      </c>
      <c r="I150" s="32">
        <v>4289</v>
      </c>
      <c r="J150" s="31">
        <v>-33374.119889909009</v>
      </c>
      <c r="K150" s="31">
        <v>-29085.119889909009</v>
      </c>
      <c r="L150" s="31">
        <v>-1920</v>
      </c>
      <c r="M150" s="33">
        <v>-31005.119889909009</v>
      </c>
      <c r="N150" s="32">
        <v>1218</v>
      </c>
      <c r="O150" s="31">
        <v>0</v>
      </c>
      <c r="P150" s="31">
        <v>1665</v>
      </c>
      <c r="Q150" s="31">
        <v>7865.178571151806</v>
      </c>
      <c r="R150" s="33">
        <v>10748.178571151806</v>
      </c>
      <c r="S150" s="32">
        <v>1</v>
      </c>
      <c r="T150" s="31">
        <v>2708</v>
      </c>
      <c r="U150" s="31">
        <v>1565</v>
      </c>
      <c r="V150" s="31">
        <v>0</v>
      </c>
      <c r="W150" s="30">
        <v>4274</v>
      </c>
      <c r="X150" s="32">
        <v>6296.178571151806</v>
      </c>
      <c r="Y150" s="31">
        <v>-183</v>
      </c>
      <c r="Z150" s="31">
        <v>441</v>
      </c>
      <c r="AA150" s="31">
        <v>-80</v>
      </c>
      <c r="AB150" s="31">
        <v>0</v>
      </c>
      <c r="AC150" s="33">
        <v>0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</row>
    <row r="151" spans="1:442" s="35" customFormat="1">
      <c r="A151" s="36">
        <v>7807</v>
      </c>
      <c r="B151" s="37" t="s">
        <v>292</v>
      </c>
      <c r="C151" s="27">
        <v>3126.6</v>
      </c>
      <c r="D151" s="28">
        <v>2.96E-6</v>
      </c>
      <c r="E151" s="28">
        <v>3.5700000000000001E-6</v>
      </c>
      <c r="F151" s="32">
        <v>36463</v>
      </c>
      <c r="G151" s="31">
        <v>41911</v>
      </c>
      <c r="H151" s="33">
        <v>31949</v>
      </c>
      <c r="I151" s="32">
        <v>1587</v>
      </c>
      <c r="J151" s="31">
        <v>-17841.428489950318</v>
      </c>
      <c r="K151" s="31">
        <v>-16254.428489950318</v>
      </c>
      <c r="L151" s="31">
        <v>-710</v>
      </c>
      <c r="M151" s="33">
        <v>-16964.428489950318</v>
      </c>
      <c r="N151" s="32">
        <v>451</v>
      </c>
      <c r="O151" s="31">
        <v>0</v>
      </c>
      <c r="P151" s="31">
        <v>616</v>
      </c>
      <c r="Q151" s="31">
        <v>160.50502075138633</v>
      </c>
      <c r="R151" s="33">
        <v>1227.5050207513864</v>
      </c>
      <c r="S151" s="32">
        <v>0</v>
      </c>
      <c r="T151" s="31">
        <v>1002</v>
      </c>
      <c r="U151" s="31">
        <v>579</v>
      </c>
      <c r="V151" s="31">
        <v>3922.3905643885714</v>
      </c>
      <c r="W151" s="30">
        <v>5503.3905643885719</v>
      </c>
      <c r="X151" s="32">
        <v>-4342.885543637185</v>
      </c>
      <c r="Y151" s="31">
        <v>-68</v>
      </c>
      <c r="Z151" s="31">
        <v>163</v>
      </c>
      <c r="AA151" s="31">
        <v>-28</v>
      </c>
      <c r="AB151" s="31">
        <v>0</v>
      </c>
      <c r="AC151" s="33">
        <v>0</v>
      </c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</row>
    <row r="152" spans="1:442" s="35" customFormat="1">
      <c r="A152" s="36">
        <v>7814</v>
      </c>
      <c r="B152" s="37" t="s">
        <v>293</v>
      </c>
      <c r="C152" s="27">
        <v>9618.41</v>
      </c>
      <c r="D152" s="28">
        <v>9.0999999999999993E-6</v>
      </c>
      <c r="E152" s="28">
        <v>1.027E-5</v>
      </c>
      <c r="F152" s="32">
        <v>112100</v>
      </c>
      <c r="G152" s="31">
        <v>128848</v>
      </c>
      <c r="H152" s="33">
        <v>98222</v>
      </c>
      <c r="I152" s="32">
        <v>4878</v>
      </c>
      <c r="J152" s="31">
        <v>-80664.451849394827</v>
      </c>
      <c r="K152" s="31">
        <v>-75786.451849394827</v>
      </c>
      <c r="L152" s="31">
        <v>-2184</v>
      </c>
      <c r="M152" s="33">
        <v>-77970.451849394827</v>
      </c>
      <c r="N152" s="32">
        <v>1386</v>
      </c>
      <c r="O152" s="31">
        <v>0</v>
      </c>
      <c r="P152" s="31">
        <v>1894</v>
      </c>
      <c r="Q152" s="31">
        <v>0</v>
      </c>
      <c r="R152" s="33">
        <v>3280</v>
      </c>
      <c r="S152" s="32">
        <v>1</v>
      </c>
      <c r="T152" s="31">
        <v>3080</v>
      </c>
      <c r="U152" s="31">
        <v>1780</v>
      </c>
      <c r="V152" s="31">
        <v>7569.2955542888494</v>
      </c>
      <c r="W152" s="30">
        <v>12430.295554288849</v>
      </c>
      <c r="X152" s="32">
        <v>-9354.2955542888485</v>
      </c>
      <c r="Y152" s="31">
        <v>-208</v>
      </c>
      <c r="Z152" s="31">
        <v>502</v>
      </c>
      <c r="AA152" s="31">
        <v>-90</v>
      </c>
      <c r="AB152" s="31">
        <v>0</v>
      </c>
      <c r="AC152" s="33">
        <v>0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</row>
    <row r="153" spans="1:442" s="35" customFormat="1">
      <c r="A153" s="36">
        <v>7817</v>
      </c>
      <c r="B153" s="37" t="s">
        <v>294</v>
      </c>
      <c r="C153" s="27">
        <v>0</v>
      </c>
      <c r="D153" s="28">
        <v>0</v>
      </c>
      <c r="E153" s="28">
        <v>0</v>
      </c>
      <c r="F153" s="32">
        <v>0</v>
      </c>
      <c r="G153" s="31">
        <v>0</v>
      </c>
      <c r="H153" s="33">
        <v>0</v>
      </c>
      <c r="I153" s="32">
        <v>0</v>
      </c>
      <c r="J153" s="31">
        <v>-17268.058122306746</v>
      </c>
      <c r="K153" s="31">
        <v>-17268.058122306746</v>
      </c>
      <c r="L153" s="31">
        <v>0</v>
      </c>
      <c r="M153" s="33">
        <v>-17268.058122306746</v>
      </c>
      <c r="N153" s="32">
        <v>0</v>
      </c>
      <c r="O153" s="31">
        <v>0</v>
      </c>
      <c r="P153" s="31">
        <v>0</v>
      </c>
      <c r="Q153" s="31">
        <v>0</v>
      </c>
      <c r="R153" s="33">
        <v>0</v>
      </c>
      <c r="S153" s="32">
        <v>0</v>
      </c>
      <c r="T153" s="31">
        <v>0</v>
      </c>
      <c r="U153" s="31">
        <v>0</v>
      </c>
      <c r="V153" s="31">
        <v>0</v>
      </c>
      <c r="W153" s="30">
        <v>0</v>
      </c>
      <c r="X153" s="32">
        <v>0</v>
      </c>
      <c r="Y153" s="31">
        <v>0</v>
      </c>
      <c r="Z153" s="31">
        <v>0</v>
      </c>
      <c r="AA153" s="31">
        <v>0</v>
      </c>
      <c r="AB153" s="31">
        <v>0</v>
      </c>
      <c r="AC153" s="33">
        <v>0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</row>
    <row r="154" spans="1:442" s="35" customFormat="1">
      <c r="A154" s="36">
        <v>7819</v>
      </c>
      <c r="B154" s="37" t="s">
        <v>295</v>
      </c>
      <c r="C154" s="27">
        <v>0</v>
      </c>
      <c r="D154" s="28">
        <v>0</v>
      </c>
      <c r="E154" s="28">
        <v>0</v>
      </c>
      <c r="F154" s="32">
        <v>0</v>
      </c>
      <c r="G154" s="31">
        <v>0</v>
      </c>
      <c r="H154" s="33">
        <v>0</v>
      </c>
      <c r="I154" s="32">
        <v>0</v>
      </c>
      <c r="J154" s="31">
        <v>0</v>
      </c>
      <c r="K154" s="31">
        <v>0</v>
      </c>
      <c r="L154" s="31">
        <v>0</v>
      </c>
      <c r="M154" s="33">
        <v>0</v>
      </c>
      <c r="N154" s="32">
        <v>0</v>
      </c>
      <c r="O154" s="31">
        <v>0</v>
      </c>
      <c r="P154" s="31">
        <v>0</v>
      </c>
      <c r="Q154" s="31">
        <v>0</v>
      </c>
      <c r="R154" s="33">
        <v>0</v>
      </c>
      <c r="S154" s="32">
        <v>0</v>
      </c>
      <c r="T154" s="31">
        <v>0</v>
      </c>
      <c r="U154" s="31">
        <v>0</v>
      </c>
      <c r="V154" s="31">
        <v>0</v>
      </c>
      <c r="W154" s="30">
        <v>0</v>
      </c>
      <c r="X154" s="32">
        <v>0</v>
      </c>
      <c r="Y154" s="31">
        <v>0</v>
      </c>
      <c r="Z154" s="31">
        <v>0</v>
      </c>
      <c r="AA154" s="31">
        <v>0</v>
      </c>
      <c r="AB154" s="31">
        <v>0</v>
      </c>
      <c r="AC154" s="33">
        <v>0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</row>
    <row r="155" spans="1:442" s="35" customFormat="1">
      <c r="A155" s="36">
        <v>7820</v>
      </c>
      <c r="B155" s="37" t="s">
        <v>296</v>
      </c>
      <c r="C155" s="27">
        <v>2513.54</v>
      </c>
      <c r="D155" s="28">
        <v>2.3800000000000001E-6</v>
      </c>
      <c r="E155" s="28">
        <v>2.3E-6</v>
      </c>
      <c r="F155" s="32">
        <v>29319</v>
      </c>
      <c r="G155" s="31">
        <v>33699</v>
      </c>
      <c r="H155" s="33">
        <v>25689</v>
      </c>
      <c r="I155" s="32">
        <v>1276</v>
      </c>
      <c r="J155" s="31">
        <v>-13510.841831423188</v>
      </c>
      <c r="K155" s="31">
        <v>-12234.841831423188</v>
      </c>
      <c r="L155" s="31">
        <v>-571</v>
      </c>
      <c r="M155" s="33">
        <v>-12805.841831423188</v>
      </c>
      <c r="N155" s="32">
        <v>362</v>
      </c>
      <c r="O155" s="31">
        <v>0</v>
      </c>
      <c r="P155" s="31">
        <v>495</v>
      </c>
      <c r="Q155" s="31">
        <v>549.13064923056436</v>
      </c>
      <c r="R155" s="33">
        <v>1406.1306492305644</v>
      </c>
      <c r="S155" s="32">
        <v>0</v>
      </c>
      <c r="T155" s="31">
        <v>806</v>
      </c>
      <c r="U155" s="31">
        <v>465</v>
      </c>
      <c r="V155" s="31">
        <v>0</v>
      </c>
      <c r="W155" s="30">
        <v>1271</v>
      </c>
      <c r="X155" s="32">
        <v>82.130649230564359</v>
      </c>
      <c r="Y155" s="31">
        <v>-54</v>
      </c>
      <c r="Z155" s="31">
        <v>131</v>
      </c>
      <c r="AA155" s="31">
        <v>-24</v>
      </c>
      <c r="AB155" s="31">
        <v>0</v>
      </c>
      <c r="AC155" s="33">
        <v>0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</row>
    <row r="156" spans="1:442" s="35" customFormat="1">
      <c r="A156" s="36">
        <v>7821</v>
      </c>
      <c r="B156" s="37" t="s">
        <v>297</v>
      </c>
      <c r="C156" s="27">
        <v>6167.2800000000007</v>
      </c>
      <c r="D156" s="28">
        <v>5.8300000000000001E-6</v>
      </c>
      <c r="E156" s="28">
        <v>5.8799999999999996E-6</v>
      </c>
      <c r="F156" s="32">
        <v>71818</v>
      </c>
      <c r="G156" s="31">
        <v>82548</v>
      </c>
      <c r="H156" s="33">
        <v>62927</v>
      </c>
      <c r="I156" s="32">
        <v>3125</v>
      </c>
      <c r="J156" s="31">
        <v>-11269.447014466696</v>
      </c>
      <c r="K156" s="31">
        <v>-8144.4470144666957</v>
      </c>
      <c r="L156" s="31">
        <v>-1399</v>
      </c>
      <c r="M156" s="33">
        <v>-9543.4470144666957</v>
      </c>
      <c r="N156" s="32">
        <v>888</v>
      </c>
      <c r="O156" s="31">
        <v>0</v>
      </c>
      <c r="P156" s="31">
        <v>1213</v>
      </c>
      <c r="Q156" s="31">
        <v>396.41669399514882</v>
      </c>
      <c r="R156" s="33">
        <v>2497.4166939951488</v>
      </c>
      <c r="S156" s="32">
        <v>1</v>
      </c>
      <c r="T156" s="31">
        <v>1973</v>
      </c>
      <c r="U156" s="31">
        <v>1140</v>
      </c>
      <c r="V156" s="31">
        <v>258.79905485877197</v>
      </c>
      <c r="W156" s="30">
        <v>3372.7990548587718</v>
      </c>
      <c r="X156" s="32">
        <v>-1006.3823608636231</v>
      </c>
      <c r="Y156" s="31">
        <v>-133</v>
      </c>
      <c r="Z156" s="31">
        <v>321</v>
      </c>
      <c r="AA156" s="31">
        <v>-57</v>
      </c>
      <c r="AB156" s="31">
        <v>0</v>
      </c>
      <c r="AC156" s="33">
        <v>0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</row>
    <row r="157" spans="1:442" s="35" customFormat="1">
      <c r="A157" s="36">
        <v>8024</v>
      </c>
      <c r="B157" s="37" t="s">
        <v>480</v>
      </c>
      <c r="C157" s="27">
        <v>0</v>
      </c>
      <c r="D157" s="28">
        <v>7.2407599999999997E-3</v>
      </c>
      <c r="E157" s="28">
        <v>7.3424099999999997E-3</v>
      </c>
      <c r="F157" s="32">
        <v>89196945</v>
      </c>
      <c r="G157" s="31">
        <v>102522606</v>
      </c>
      <c r="H157" s="33">
        <v>78154004</v>
      </c>
      <c r="I157" s="32">
        <v>3881588</v>
      </c>
      <c r="J157" s="31">
        <v>-2844254.3870710731</v>
      </c>
      <c r="K157" s="31">
        <v>1037333.6129289269</v>
      </c>
      <c r="L157" s="31">
        <v>-1737782</v>
      </c>
      <c r="M157" s="33">
        <v>-700448.38707107306</v>
      </c>
      <c r="N157" s="32">
        <v>1102795</v>
      </c>
      <c r="O157" s="31">
        <v>0</v>
      </c>
      <c r="P157" s="31">
        <v>1506915</v>
      </c>
      <c r="Q157" s="31">
        <v>0</v>
      </c>
      <c r="R157" s="33">
        <v>2609710</v>
      </c>
      <c r="S157" s="32">
        <v>1078</v>
      </c>
      <c r="T157" s="31">
        <v>2450938</v>
      </c>
      <c r="U157" s="31">
        <v>1416196</v>
      </c>
      <c r="V157" s="31">
        <v>4410603.3826201633</v>
      </c>
      <c r="W157" s="30">
        <v>8278815.3826201633</v>
      </c>
      <c r="X157" s="32">
        <v>-5830835.3826201633</v>
      </c>
      <c r="Y157" s="31">
        <v>-165637</v>
      </c>
      <c r="Z157" s="31">
        <v>399065</v>
      </c>
      <c r="AA157" s="31">
        <v>-71698</v>
      </c>
      <c r="AB157" s="31">
        <v>0</v>
      </c>
      <c r="AC157" s="33">
        <v>0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</row>
    <row r="158" spans="1:442" s="35" customFormat="1">
      <c r="A158" s="36">
        <v>8201</v>
      </c>
      <c r="B158" s="37" t="s">
        <v>470</v>
      </c>
      <c r="C158" s="27">
        <v>0</v>
      </c>
      <c r="D158" s="28">
        <v>1.2530499999999999E-3</v>
      </c>
      <c r="E158" s="28">
        <v>1.27064E-3</v>
      </c>
      <c r="F158" s="32">
        <v>15435981</v>
      </c>
      <c r="G158" s="31">
        <v>17742053</v>
      </c>
      <c r="H158" s="33">
        <v>13524944</v>
      </c>
      <c r="I158" s="32">
        <v>671728</v>
      </c>
      <c r="J158" s="31">
        <v>154052.00438896671</v>
      </c>
      <c r="K158" s="31">
        <v>825780.00438896671</v>
      </c>
      <c r="L158" s="31">
        <v>-300732</v>
      </c>
      <c r="M158" s="33">
        <v>525048.00438896671</v>
      </c>
      <c r="N158" s="32">
        <v>190844</v>
      </c>
      <c r="O158" s="31">
        <v>0</v>
      </c>
      <c r="P158" s="31">
        <v>260779</v>
      </c>
      <c r="Q158" s="31">
        <v>0</v>
      </c>
      <c r="R158" s="33">
        <v>451623</v>
      </c>
      <c r="S158" s="32">
        <v>187</v>
      </c>
      <c r="T158" s="31">
        <v>424147</v>
      </c>
      <c r="U158" s="31">
        <v>245080</v>
      </c>
      <c r="V158" s="31">
        <v>750345.201342799</v>
      </c>
      <c r="W158" s="30">
        <v>1419759.201342799</v>
      </c>
      <c r="X158" s="32">
        <v>-996123.201342799</v>
      </c>
      <c r="Y158" s="31">
        <v>-28664</v>
      </c>
      <c r="Z158" s="31">
        <v>69060</v>
      </c>
      <c r="AA158" s="31">
        <v>-12409</v>
      </c>
      <c r="AB158" s="31">
        <v>0</v>
      </c>
      <c r="AC158" s="33">
        <v>0</v>
      </c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</row>
    <row r="159" spans="1:442" s="35" customFormat="1">
      <c r="A159" s="36">
        <v>8202</v>
      </c>
      <c r="B159" s="37" t="s">
        <v>298</v>
      </c>
      <c r="C159" s="27">
        <v>2849579.4852</v>
      </c>
      <c r="D159" s="28">
        <v>2.7011800000000001E-3</v>
      </c>
      <c r="E159" s="28">
        <v>2.7386699999999999E-3</v>
      </c>
      <c r="F159" s="32">
        <v>33275099</v>
      </c>
      <c r="G159" s="31">
        <v>38246263</v>
      </c>
      <c r="H159" s="33">
        <v>29155507</v>
      </c>
      <c r="I159" s="32">
        <v>1448034</v>
      </c>
      <c r="J159" s="31">
        <v>1713674.2526582347</v>
      </c>
      <c r="K159" s="31">
        <v>3161708.2526582349</v>
      </c>
      <c r="L159" s="31">
        <v>-648283</v>
      </c>
      <c r="M159" s="33">
        <v>2513425.2526582349</v>
      </c>
      <c r="N159" s="32">
        <v>411400</v>
      </c>
      <c r="O159" s="31">
        <v>0</v>
      </c>
      <c r="P159" s="31">
        <v>562158</v>
      </c>
      <c r="Q159" s="31">
        <v>0</v>
      </c>
      <c r="R159" s="33">
        <v>973558</v>
      </c>
      <c r="S159" s="32">
        <v>402</v>
      </c>
      <c r="T159" s="31">
        <v>914327</v>
      </c>
      <c r="U159" s="31">
        <v>528315</v>
      </c>
      <c r="V159" s="31">
        <v>218967.41509529698</v>
      </c>
      <c r="W159" s="30">
        <v>1662011.4150952969</v>
      </c>
      <c r="X159" s="32">
        <v>-748787.41509529692</v>
      </c>
      <c r="Y159" s="31">
        <v>-61791</v>
      </c>
      <c r="Z159" s="31">
        <v>148872</v>
      </c>
      <c r="AA159" s="31">
        <v>-26747</v>
      </c>
      <c r="AB159" s="31">
        <v>0</v>
      </c>
      <c r="AC159" s="33">
        <v>0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</row>
    <row r="160" spans="1:442" s="35" customFormat="1">
      <c r="A160" s="36">
        <v>8204</v>
      </c>
      <c r="B160" s="37" t="s">
        <v>299</v>
      </c>
      <c r="C160" s="27">
        <v>3872135.8001999999</v>
      </c>
      <c r="D160" s="28">
        <v>3.66928E-3</v>
      </c>
      <c r="E160" s="28">
        <v>3.6036100000000001E-3</v>
      </c>
      <c r="F160" s="32">
        <v>45200858</v>
      </c>
      <c r="G160" s="31">
        <v>51953683</v>
      </c>
      <c r="H160" s="33">
        <v>39604810</v>
      </c>
      <c r="I160" s="32">
        <v>1967008</v>
      </c>
      <c r="J160" s="31">
        <v>578806.95792832796</v>
      </c>
      <c r="K160" s="31">
        <v>2545814.9579283278</v>
      </c>
      <c r="L160" s="31">
        <v>-880627</v>
      </c>
      <c r="M160" s="33">
        <v>1665187.9579283278</v>
      </c>
      <c r="N160" s="32">
        <v>558845</v>
      </c>
      <c r="O160" s="31">
        <v>0</v>
      </c>
      <c r="P160" s="31">
        <v>763634</v>
      </c>
      <c r="Q160" s="31">
        <v>468505.42311350326</v>
      </c>
      <c r="R160" s="33">
        <v>1790984.4231135033</v>
      </c>
      <c r="S160" s="32">
        <v>546</v>
      </c>
      <c r="T160" s="31">
        <v>1242021</v>
      </c>
      <c r="U160" s="31">
        <v>717662</v>
      </c>
      <c r="V160" s="31">
        <v>0</v>
      </c>
      <c r="W160" s="30">
        <v>1960229</v>
      </c>
      <c r="X160" s="32">
        <v>-251201.57688649674</v>
      </c>
      <c r="Y160" s="31">
        <v>-83937</v>
      </c>
      <c r="Z160" s="31">
        <v>202227</v>
      </c>
      <c r="AA160" s="31">
        <v>-36333</v>
      </c>
      <c r="AB160" s="31">
        <v>0</v>
      </c>
      <c r="AC160" s="33">
        <v>0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</row>
    <row r="161" spans="1:442" s="35" customFormat="1">
      <c r="A161" s="36">
        <v>8205</v>
      </c>
      <c r="B161" s="37" t="s">
        <v>300</v>
      </c>
      <c r="C161" s="27">
        <v>4729703.2921000002</v>
      </c>
      <c r="D161" s="28">
        <v>4.4828200000000002E-3</v>
      </c>
      <c r="E161" s="28">
        <v>4.5131199999999998E-3</v>
      </c>
      <c r="F161" s="32">
        <v>55222635</v>
      </c>
      <c r="G161" s="31">
        <v>63472672</v>
      </c>
      <c r="H161" s="33">
        <v>48385851</v>
      </c>
      <c r="I161" s="32">
        <v>2403126</v>
      </c>
      <c r="J161" s="31">
        <v>515140.63009299495</v>
      </c>
      <c r="K161" s="31">
        <v>2918266.6300929948</v>
      </c>
      <c r="L161" s="31">
        <v>-1075877</v>
      </c>
      <c r="M161" s="33">
        <v>1842389.6300929948</v>
      </c>
      <c r="N161" s="32">
        <v>682750</v>
      </c>
      <c r="O161" s="31">
        <v>0</v>
      </c>
      <c r="P161" s="31">
        <v>932945</v>
      </c>
      <c r="Q161" s="31">
        <v>0</v>
      </c>
      <c r="R161" s="33">
        <v>1615695</v>
      </c>
      <c r="S161" s="32">
        <v>667</v>
      </c>
      <c r="T161" s="31">
        <v>1517398</v>
      </c>
      <c r="U161" s="31">
        <v>876780</v>
      </c>
      <c r="V161" s="31">
        <v>158340.80972692545</v>
      </c>
      <c r="W161" s="30">
        <v>2553185.8097269256</v>
      </c>
      <c r="X161" s="32">
        <v>-1037618.8097269255</v>
      </c>
      <c r="Y161" s="31">
        <v>-102547</v>
      </c>
      <c r="Z161" s="31">
        <v>247065</v>
      </c>
      <c r="AA161" s="31">
        <v>-44390</v>
      </c>
      <c r="AB161" s="31">
        <v>0</v>
      </c>
      <c r="AC161" s="33">
        <v>0</v>
      </c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</row>
    <row r="162" spans="1:442" s="35" customFormat="1">
      <c r="A162" s="36">
        <v>8208</v>
      </c>
      <c r="B162" s="37" t="s">
        <v>301</v>
      </c>
      <c r="C162" s="27">
        <v>6321337.0315000005</v>
      </c>
      <c r="D162" s="28">
        <v>5.9889499999999998E-3</v>
      </c>
      <c r="E162" s="28">
        <v>5.4080100000000004E-3</v>
      </c>
      <c r="F162" s="32">
        <v>73776240</v>
      </c>
      <c r="G162" s="31">
        <v>84798110</v>
      </c>
      <c r="H162" s="33">
        <v>64642444</v>
      </c>
      <c r="I162" s="32">
        <v>3210525</v>
      </c>
      <c r="J162" s="31">
        <v>2203490.5850265697</v>
      </c>
      <c r="K162" s="31">
        <v>5414015.5850265697</v>
      </c>
      <c r="L162" s="31">
        <v>-1437348</v>
      </c>
      <c r="M162" s="33">
        <v>3976667.5850265697</v>
      </c>
      <c r="N162" s="32">
        <v>912139</v>
      </c>
      <c r="O162" s="31">
        <v>0</v>
      </c>
      <c r="P162" s="31">
        <v>1246394</v>
      </c>
      <c r="Q162" s="31">
        <v>3825023.509121595</v>
      </c>
      <c r="R162" s="33">
        <v>5983556.509121595</v>
      </c>
      <c r="S162" s="32">
        <v>891</v>
      </c>
      <c r="T162" s="31">
        <v>2027211</v>
      </c>
      <c r="U162" s="31">
        <v>1171359</v>
      </c>
      <c r="V162" s="31">
        <v>1460.290485972464</v>
      </c>
      <c r="W162" s="30">
        <v>3200921.2904859725</v>
      </c>
      <c r="X162" s="32">
        <v>2648866.2186356224</v>
      </c>
      <c r="Y162" s="31">
        <v>-137001</v>
      </c>
      <c r="Z162" s="31">
        <v>330073</v>
      </c>
      <c r="AA162" s="31">
        <v>-59303</v>
      </c>
      <c r="AB162" s="31">
        <v>0</v>
      </c>
      <c r="AC162" s="33">
        <v>0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</row>
    <row r="163" spans="1:442" s="35" customFormat="1">
      <c r="A163" s="36">
        <v>8209</v>
      </c>
      <c r="B163" s="37" t="s">
        <v>302</v>
      </c>
      <c r="C163" s="27">
        <v>2291953.7096000002</v>
      </c>
      <c r="D163" s="28">
        <v>2.1714099999999999E-3</v>
      </c>
      <c r="E163" s="28">
        <v>1.9230499999999999E-3</v>
      </c>
      <c r="F163" s="32">
        <v>26749007</v>
      </c>
      <c r="G163" s="31">
        <v>30745200</v>
      </c>
      <c r="H163" s="33">
        <v>23437372</v>
      </c>
      <c r="I163" s="32">
        <v>1164038</v>
      </c>
      <c r="J163" s="31">
        <v>1086161.3692384115</v>
      </c>
      <c r="K163" s="31">
        <v>2250199.3692384115</v>
      </c>
      <c r="L163" s="31">
        <v>-521138</v>
      </c>
      <c r="M163" s="33">
        <v>1729061.3692384115</v>
      </c>
      <c r="N163" s="32">
        <v>330714</v>
      </c>
      <c r="O163" s="31">
        <v>0</v>
      </c>
      <c r="P163" s="31">
        <v>451904</v>
      </c>
      <c r="Q163" s="31">
        <v>1631361.9305756227</v>
      </c>
      <c r="R163" s="33">
        <v>2413979.9305756227</v>
      </c>
      <c r="S163" s="32">
        <v>323</v>
      </c>
      <c r="T163" s="31">
        <v>735005</v>
      </c>
      <c r="U163" s="31">
        <v>424699</v>
      </c>
      <c r="V163" s="31">
        <v>3711.2244632391335</v>
      </c>
      <c r="W163" s="30">
        <v>1163738.2244632391</v>
      </c>
      <c r="X163" s="32">
        <v>1201741.7061123836</v>
      </c>
      <c r="Y163" s="31">
        <v>-49672</v>
      </c>
      <c r="Z163" s="31">
        <v>119674</v>
      </c>
      <c r="AA163" s="31">
        <v>-21502</v>
      </c>
      <c r="AB163" s="31">
        <v>0</v>
      </c>
      <c r="AC163" s="33">
        <v>0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</row>
    <row r="164" spans="1:442" s="35" customFormat="1">
      <c r="A164" s="36">
        <v>8210</v>
      </c>
      <c r="B164" s="37" t="s">
        <v>465</v>
      </c>
      <c r="C164" s="27">
        <v>12566684.8533</v>
      </c>
      <c r="D164" s="28">
        <v>1.1155480000000001E-2</v>
      </c>
      <c r="E164" s="28">
        <v>1.1439309999999999E-2</v>
      </c>
      <c r="F164" s="32">
        <v>137421312</v>
      </c>
      <c r="G164" s="31">
        <v>157951496</v>
      </c>
      <c r="H164" s="33">
        <v>120407999</v>
      </c>
      <c r="I164" s="32">
        <v>5980170</v>
      </c>
      <c r="J164" s="31">
        <v>-8227970.8904750701</v>
      </c>
      <c r="K164" s="31">
        <v>-2247800.8904750701</v>
      </c>
      <c r="L164" s="31">
        <v>-2677315</v>
      </c>
      <c r="M164" s="33">
        <v>-4925115.8904750701</v>
      </c>
      <c r="N164" s="32">
        <v>1699021</v>
      </c>
      <c r="O164" s="31">
        <v>0</v>
      </c>
      <c r="P164" s="31">
        <v>2321629</v>
      </c>
      <c r="Q164" s="31">
        <v>88962.313537602749</v>
      </c>
      <c r="R164" s="33">
        <v>4109612.3135376028</v>
      </c>
      <c r="S164" s="32">
        <v>1661</v>
      </c>
      <c r="T164" s="31">
        <v>3776039</v>
      </c>
      <c r="U164" s="31">
        <v>2181863</v>
      </c>
      <c r="V164" s="31">
        <v>1339492.4083602931</v>
      </c>
      <c r="W164" s="30">
        <v>7299055.4083602931</v>
      </c>
      <c r="X164" s="32">
        <v>-3438611.0948226904</v>
      </c>
      <c r="Y164" s="31">
        <v>-255189</v>
      </c>
      <c r="Z164" s="31">
        <v>614819</v>
      </c>
      <c r="AA164" s="31">
        <v>-110462</v>
      </c>
      <c r="AB164" s="31">
        <v>0</v>
      </c>
      <c r="AC164" s="33">
        <v>0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</row>
    <row r="165" spans="1:442" s="35" customFormat="1">
      <c r="A165" s="36">
        <v>8211</v>
      </c>
      <c r="B165" s="37" t="s">
        <v>303</v>
      </c>
      <c r="C165" s="27">
        <v>0</v>
      </c>
      <c r="D165" s="28">
        <v>0</v>
      </c>
      <c r="E165" s="28">
        <v>0</v>
      </c>
      <c r="F165" s="32">
        <v>0</v>
      </c>
      <c r="G165" s="31">
        <v>0</v>
      </c>
      <c r="H165" s="33">
        <v>0</v>
      </c>
      <c r="I165" s="32">
        <v>0</v>
      </c>
      <c r="J165" s="31">
        <v>-1952317.8220157456</v>
      </c>
      <c r="K165" s="31">
        <v>-1952317.8220157456</v>
      </c>
      <c r="L165" s="31">
        <v>0</v>
      </c>
      <c r="M165" s="33">
        <v>-1952317.8220157456</v>
      </c>
      <c r="N165" s="32">
        <v>0</v>
      </c>
      <c r="O165" s="31">
        <v>0</v>
      </c>
      <c r="P165" s="31">
        <v>0</v>
      </c>
      <c r="Q165" s="31">
        <v>0</v>
      </c>
      <c r="R165" s="33">
        <v>0</v>
      </c>
      <c r="S165" s="32">
        <v>0</v>
      </c>
      <c r="T165" s="31">
        <v>0</v>
      </c>
      <c r="U165" s="31">
        <v>0</v>
      </c>
      <c r="V165" s="31">
        <v>0</v>
      </c>
      <c r="W165" s="30">
        <v>0</v>
      </c>
      <c r="X165" s="32">
        <v>0</v>
      </c>
      <c r="Y165" s="31">
        <v>0</v>
      </c>
      <c r="Z165" s="31">
        <v>0</v>
      </c>
      <c r="AA165" s="31">
        <v>0</v>
      </c>
      <c r="AB165" s="31">
        <v>0</v>
      </c>
      <c r="AC165" s="33">
        <v>0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</row>
    <row r="166" spans="1:442" s="35" customFormat="1">
      <c r="A166" s="36">
        <v>8213</v>
      </c>
      <c r="B166" s="37" t="s">
        <v>304</v>
      </c>
      <c r="C166" s="27">
        <v>2404574.0228000004</v>
      </c>
      <c r="D166" s="28">
        <v>2.2666499999999998E-3</v>
      </c>
      <c r="E166" s="28">
        <v>1.58362E-3</v>
      </c>
      <c r="F166" s="32">
        <v>27922242</v>
      </c>
      <c r="G166" s="31">
        <v>32093712</v>
      </c>
      <c r="H166" s="33">
        <v>24465356</v>
      </c>
      <c r="I166" s="32">
        <v>1215094</v>
      </c>
      <c r="J166" s="31">
        <v>4301320.5556420973</v>
      </c>
      <c r="K166" s="31">
        <v>5516414.5556420973</v>
      </c>
      <c r="L166" s="31">
        <v>-543996</v>
      </c>
      <c r="M166" s="33">
        <v>4972418.5556420973</v>
      </c>
      <c r="N166" s="32">
        <v>345219</v>
      </c>
      <c r="O166" s="31">
        <v>0</v>
      </c>
      <c r="P166" s="31">
        <v>471725</v>
      </c>
      <c r="Q166" s="31">
        <v>4455215.6261788951</v>
      </c>
      <c r="R166" s="33">
        <v>5272159.6261788951</v>
      </c>
      <c r="S166" s="32">
        <v>337</v>
      </c>
      <c r="T166" s="31">
        <v>767243</v>
      </c>
      <c r="U166" s="31">
        <v>443326</v>
      </c>
      <c r="V166" s="31">
        <v>1771.2573382996077</v>
      </c>
      <c r="W166" s="30">
        <v>1212677.2573382996</v>
      </c>
      <c r="X166" s="32">
        <v>4008854.3688405957</v>
      </c>
      <c r="Y166" s="31">
        <v>-51851</v>
      </c>
      <c r="Z166" s="31">
        <v>124923</v>
      </c>
      <c r="AA166" s="31">
        <v>-22444</v>
      </c>
      <c r="AB166" s="31">
        <v>0</v>
      </c>
      <c r="AC166" s="33">
        <v>0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</row>
    <row r="167" spans="1:442" s="35" customFormat="1">
      <c r="A167" s="36">
        <v>8216</v>
      </c>
      <c r="B167" s="37" t="s">
        <v>305</v>
      </c>
      <c r="C167" s="27">
        <v>1770555.5804000001</v>
      </c>
      <c r="D167" s="28">
        <v>1.67771E-3</v>
      </c>
      <c r="E167" s="28">
        <v>1.70648E-3</v>
      </c>
      <c r="F167" s="32">
        <v>20667251</v>
      </c>
      <c r="G167" s="31">
        <v>23754855</v>
      </c>
      <c r="H167" s="33">
        <v>18108562</v>
      </c>
      <c r="I167" s="32">
        <v>899378</v>
      </c>
      <c r="J167" s="31">
        <v>-1525456.1924844095</v>
      </c>
      <c r="K167" s="31">
        <v>-626078.19248440955</v>
      </c>
      <c r="L167" s="31">
        <v>-402650</v>
      </c>
      <c r="M167" s="33">
        <v>-1028728.1924844095</v>
      </c>
      <c r="N167" s="32">
        <v>255521</v>
      </c>
      <c r="O167" s="31">
        <v>0</v>
      </c>
      <c r="P167" s="31">
        <v>349158</v>
      </c>
      <c r="Q167" s="31">
        <v>0</v>
      </c>
      <c r="R167" s="33">
        <v>604679</v>
      </c>
      <c r="S167" s="32">
        <v>250</v>
      </c>
      <c r="T167" s="31">
        <v>567891</v>
      </c>
      <c r="U167" s="31">
        <v>328138</v>
      </c>
      <c r="V167" s="31">
        <v>173431.02946194104</v>
      </c>
      <c r="W167" s="30">
        <v>1069710.029461941</v>
      </c>
      <c r="X167" s="32">
        <v>-502504.02946194104</v>
      </c>
      <c r="Y167" s="31">
        <v>-38379</v>
      </c>
      <c r="Z167" s="31">
        <v>92465</v>
      </c>
      <c r="AA167" s="31">
        <v>-16613</v>
      </c>
      <c r="AB167" s="31">
        <v>0</v>
      </c>
      <c r="AC167" s="33">
        <v>0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</row>
    <row r="168" spans="1:442" s="35" customFormat="1">
      <c r="A168" s="36">
        <v>8220</v>
      </c>
      <c r="B168" s="37" t="s">
        <v>306</v>
      </c>
      <c r="C168" s="27">
        <v>7855571.124400001</v>
      </c>
      <c r="D168" s="28">
        <v>7.4434899999999997E-3</v>
      </c>
      <c r="E168" s="28">
        <v>7.2176899999999997E-3</v>
      </c>
      <c r="F168" s="32">
        <v>91694321</v>
      </c>
      <c r="G168" s="31">
        <v>105393079</v>
      </c>
      <c r="H168" s="33">
        <v>80342194</v>
      </c>
      <c r="I168" s="32">
        <v>3990267</v>
      </c>
      <c r="J168" s="31">
        <v>1429387.3339873017</v>
      </c>
      <c r="K168" s="31">
        <v>5419654.3339873012</v>
      </c>
      <c r="L168" s="31">
        <v>-1786438</v>
      </c>
      <c r="M168" s="33">
        <v>3633216.3339873012</v>
      </c>
      <c r="N168" s="32">
        <v>1133671</v>
      </c>
      <c r="O168" s="31">
        <v>0</v>
      </c>
      <c r="P168" s="31">
        <v>1549106</v>
      </c>
      <c r="Q168" s="31">
        <v>1541499.4518244679</v>
      </c>
      <c r="R168" s="33">
        <v>4224276.4518244676</v>
      </c>
      <c r="S168" s="32">
        <v>1108</v>
      </c>
      <c r="T168" s="31">
        <v>2519561</v>
      </c>
      <c r="U168" s="31">
        <v>1455847</v>
      </c>
      <c r="V168" s="31">
        <v>0</v>
      </c>
      <c r="W168" s="30">
        <v>3976516</v>
      </c>
      <c r="X168" s="32">
        <v>81503.451824467862</v>
      </c>
      <c r="Y168" s="31">
        <v>-170275</v>
      </c>
      <c r="Z168" s="31">
        <v>410238</v>
      </c>
      <c r="AA168" s="31">
        <v>-73706.000000000233</v>
      </c>
      <c r="AB168" s="31">
        <v>0</v>
      </c>
      <c r="AC168" s="33">
        <v>0</v>
      </c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</row>
    <row r="169" spans="1:442" s="35" customFormat="1">
      <c r="A169" s="36">
        <v>8221</v>
      </c>
      <c r="B169" s="37" t="s">
        <v>307</v>
      </c>
      <c r="C169" s="27">
        <v>2696678.1448999997</v>
      </c>
      <c r="D169" s="28">
        <v>2.55493E-3</v>
      </c>
      <c r="E169" s="28">
        <v>2.5792800000000002E-3</v>
      </c>
      <c r="F169" s="32">
        <v>31473485</v>
      </c>
      <c r="G169" s="31">
        <v>36175496</v>
      </c>
      <c r="H169" s="33">
        <v>27576941</v>
      </c>
      <c r="I169" s="32">
        <v>1369633</v>
      </c>
      <c r="J169" s="31">
        <v>-1017430.6053299117</v>
      </c>
      <c r="K169" s="31">
        <v>352202.39467008831</v>
      </c>
      <c r="L169" s="31">
        <v>-613183</v>
      </c>
      <c r="M169" s="33">
        <v>-260980.60532991169</v>
      </c>
      <c r="N169" s="32">
        <v>389125</v>
      </c>
      <c r="O169" s="31">
        <v>0</v>
      </c>
      <c r="P169" s="31">
        <v>531721</v>
      </c>
      <c r="Q169" s="31">
        <v>266.01498054764761</v>
      </c>
      <c r="R169" s="33">
        <v>921112.0149805476</v>
      </c>
      <c r="S169" s="32">
        <v>380</v>
      </c>
      <c r="T169" s="31">
        <v>864823</v>
      </c>
      <c r="U169" s="31">
        <v>499710</v>
      </c>
      <c r="V169" s="31">
        <v>132184.80128481964</v>
      </c>
      <c r="W169" s="30">
        <v>1497097.8012848196</v>
      </c>
      <c r="X169" s="32">
        <v>-633052.78630427201</v>
      </c>
      <c r="Y169" s="31">
        <v>-58446</v>
      </c>
      <c r="Z169" s="31">
        <v>140812</v>
      </c>
      <c r="AA169" s="31">
        <v>-25299</v>
      </c>
      <c r="AB169" s="31">
        <v>0</v>
      </c>
      <c r="AC169" s="33">
        <v>0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</row>
    <row r="170" spans="1:442" s="35" customFormat="1">
      <c r="A170" s="36">
        <v>9940</v>
      </c>
      <c r="B170" s="37" t="s">
        <v>471</v>
      </c>
      <c r="C170" s="27">
        <v>0</v>
      </c>
      <c r="D170" s="28">
        <v>0</v>
      </c>
      <c r="E170" s="28">
        <v>0</v>
      </c>
      <c r="F170" s="32">
        <v>0</v>
      </c>
      <c r="G170" s="31">
        <v>0</v>
      </c>
      <c r="H170" s="33">
        <v>0</v>
      </c>
      <c r="I170" s="32">
        <v>0</v>
      </c>
      <c r="J170" s="31">
        <v>0</v>
      </c>
      <c r="K170" s="31">
        <v>0</v>
      </c>
      <c r="L170" s="31">
        <v>0</v>
      </c>
      <c r="M170" s="33">
        <v>0</v>
      </c>
      <c r="N170" s="32">
        <v>0</v>
      </c>
      <c r="O170" s="31">
        <v>0</v>
      </c>
      <c r="P170" s="31">
        <v>0</v>
      </c>
      <c r="Q170" s="31">
        <v>0</v>
      </c>
      <c r="R170" s="33">
        <v>0</v>
      </c>
      <c r="S170" s="32">
        <v>0</v>
      </c>
      <c r="T170" s="31">
        <v>0</v>
      </c>
      <c r="U170" s="31">
        <v>0</v>
      </c>
      <c r="V170" s="31">
        <v>0</v>
      </c>
      <c r="W170" s="30">
        <v>0</v>
      </c>
      <c r="X170" s="32">
        <v>0</v>
      </c>
      <c r="Y170" s="31">
        <v>0</v>
      </c>
      <c r="Z170" s="31">
        <v>0</v>
      </c>
      <c r="AA170" s="31">
        <v>0</v>
      </c>
      <c r="AB170" s="31">
        <v>0</v>
      </c>
      <c r="AC170" s="33">
        <v>0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</row>
    <row r="171" spans="1:442" s="35" customFormat="1">
      <c r="A171" s="36">
        <v>10005</v>
      </c>
      <c r="B171" s="37" t="s">
        <v>308</v>
      </c>
      <c r="C171" s="27">
        <v>108782.54</v>
      </c>
      <c r="D171" s="28">
        <v>1.0272000000000001E-4</v>
      </c>
      <c r="E171" s="28">
        <v>1.0902E-4</v>
      </c>
      <c r="F171" s="32">
        <v>1265380</v>
      </c>
      <c r="G171" s="31">
        <v>1454422</v>
      </c>
      <c r="H171" s="33">
        <v>1108721</v>
      </c>
      <c r="I171" s="32">
        <v>55066</v>
      </c>
      <c r="J171" s="31">
        <v>-655965.01262334688</v>
      </c>
      <c r="K171" s="31">
        <v>-600899.01262334688</v>
      </c>
      <c r="L171" s="31">
        <v>-24653</v>
      </c>
      <c r="M171" s="33">
        <v>-625552.01262334688</v>
      </c>
      <c r="N171" s="32">
        <v>15645</v>
      </c>
      <c r="O171" s="31">
        <v>0</v>
      </c>
      <c r="P171" s="31">
        <v>21378</v>
      </c>
      <c r="Q171" s="31">
        <v>1625.9974891216837</v>
      </c>
      <c r="R171" s="33">
        <v>38648.997489121684</v>
      </c>
      <c r="S171" s="32">
        <v>15</v>
      </c>
      <c r="T171" s="31">
        <v>34770</v>
      </c>
      <c r="U171" s="31">
        <v>20091</v>
      </c>
      <c r="V171" s="31">
        <v>39620.361525786066</v>
      </c>
      <c r="W171" s="30">
        <v>94496.361525786066</v>
      </c>
      <c r="X171" s="32">
        <v>-58142.364036664381</v>
      </c>
      <c r="Y171" s="31">
        <v>-2350</v>
      </c>
      <c r="Z171" s="31">
        <v>5661</v>
      </c>
      <c r="AA171" s="31">
        <v>-1016</v>
      </c>
      <c r="AB171" s="31">
        <v>0</v>
      </c>
      <c r="AC171" s="33">
        <v>0</v>
      </c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</row>
    <row r="172" spans="1:442" s="35" customFormat="1">
      <c r="A172" s="36">
        <v>10010</v>
      </c>
      <c r="B172" s="37" t="s">
        <v>309</v>
      </c>
      <c r="C172" s="27">
        <v>18363020.000399999</v>
      </c>
      <c r="D172" s="28">
        <v>1.791719E-2</v>
      </c>
      <c r="E172" s="28">
        <v>1.7950130000000002E-2</v>
      </c>
      <c r="F172" s="32">
        <v>220716971</v>
      </c>
      <c r="G172" s="31">
        <v>253691188</v>
      </c>
      <c r="H172" s="33">
        <v>193391320</v>
      </c>
      <c r="I172" s="32">
        <v>9604952</v>
      </c>
      <c r="J172" s="31">
        <v>2354450.0770124136</v>
      </c>
      <c r="K172" s="31">
        <v>11959402.077012414</v>
      </c>
      <c r="L172" s="31">
        <v>-4300126</v>
      </c>
      <c r="M172" s="33">
        <v>7659276.0770124141</v>
      </c>
      <c r="N172" s="32">
        <v>2728855</v>
      </c>
      <c r="O172" s="31">
        <v>0</v>
      </c>
      <c r="P172" s="31">
        <v>3728847</v>
      </c>
      <c r="Q172" s="31">
        <v>0</v>
      </c>
      <c r="R172" s="33">
        <v>6457702</v>
      </c>
      <c r="S172" s="32">
        <v>2667</v>
      </c>
      <c r="T172" s="31">
        <v>6064823</v>
      </c>
      <c r="U172" s="31">
        <v>3504363</v>
      </c>
      <c r="V172" s="31">
        <v>306742.33623583632</v>
      </c>
      <c r="W172" s="30">
        <v>9878595.3362358361</v>
      </c>
      <c r="X172" s="32">
        <v>-3821092.3362358361</v>
      </c>
      <c r="Y172" s="31">
        <v>-409867</v>
      </c>
      <c r="Z172" s="31">
        <v>987482</v>
      </c>
      <c r="AA172" s="31">
        <v>-177416</v>
      </c>
      <c r="AB172" s="31">
        <v>0</v>
      </c>
      <c r="AC172" s="33">
        <v>0</v>
      </c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</row>
    <row r="173" spans="1:442" s="35" customFormat="1">
      <c r="A173" s="36">
        <v>20020</v>
      </c>
      <c r="B173" s="37" t="s">
        <v>310</v>
      </c>
      <c r="C173" s="27">
        <v>15160.66</v>
      </c>
      <c r="D173" s="28">
        <v>1.434E-5</v>
      </c>
      <c r="E173" s="28">
        <v>1.313E-5</v>
      </c>
      <c r="F173" s="32">
        <v>176651</v>
      </c>
      <c r="G173" s="31">
        <v>203041</v>
      </c>
      <c r="H173" s="33">
        <v>154780</v>
      </c>
      <c r="I173" s="32">
        <v>7687</v>
      </c>
      <c r="J173" s="31">
        <v>-53096.712257551284</v>
      </c>
      <c r="K173" s="31">
        <v>-45409.712257551284</v>
      </c>
      <c r="L173" s="31">
        <v>-3442</v>
      </c>
      <c r="M173" s="33">
        <v>-48851.712257551284</v>
      </c>
      <c r="N173" s="32">
        <v>2184</v>
      </c>
      <c r="O173" s="31">
        <v>0</v>
      </c>
      <c r="P173" s="31">
        <v>2984</v>
      </c>
      <c r="Q173" s="31">
        <v>8638.2329648690211</v>
      </c>
      <c r="R173" s="33">
        <v>13806.232964869021</v>
      </c>
      <c r="S173" s="32">
        <v>2</v>
      </c>
      <c r="T173" s="31">
        <v>4854</v>
      </c>
      <c r="U173" s="31">
        <v>2805</v>
      </c>
      <c r="V173" s="31">
        <v>0</v>
      </c>
      <c r="W173" s="30">
        <v>7661</v>
      </c>
      <c r="X173" s="32">
        <v>5825.2329648690211</v>
      </c>
      <c r="Y173" s="31">
        <v>-328</v>
      </c>
      <c r="Z173" s="31">
        <v>790</v>
      </c>
      <c r="AA173" s="31">
        <v>-142</v>
      </c>
      <c r="AB173" s="31">
        <v>0</v>
      </c>
      <c r="AC173" s="33">
        <v>0</v>
      </c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</row>
    <row r="174" spans="1:442" s="35" customFormat="1">
      <c r="A174" s="36">
        <v>20025</v>
      </c>
      <c r="B174" s="37" t="s">
        <v>128</v>
      </c>
      <c r="C174" s="27">
        <v>28494125.803200003</v>
      </c>
      <c r="D174" s="28">
        <v>2.756772E-2</v>
      </c>
      <c r="E174" s="28">
        <v>2.7055220000000001E-2</v>
      </c>
      <c r="F174" s="32">
        <v>339599215</v>
      </c>
      <c r="G174" s="31">
        <v>390333955</v>
      </c>
      <c r="H174" s="33">
        <v>297555463</v>
      </c>
      <c r="I174" s="32">
        <v>14778357</v>
      </c>
      <c r="J174" s="31">
        <v>-8672928.4717096686</v>
      </c>
      <c r="K174" s="31">
        <v>6105428.5282903314</v>
      </c>
      <c r="L174" s="31">
        <v>-6616253</v>
      </c>
      <c r="M174" s="33">
        <v>-510824.47170966864</v>
      </c>
      <c r="N174" s="32">
        <v>4198666</v>
      </c>
      <c r="O174" s="31">
        <v>0</v>
      </c>
      <c r="P174" s="31">
        <v>5737273</v>
      </c>
      <c r="Q174" s="31">
        <v>3302440.3319785022</v>
      </c>
      <c r="R174" s="33">
        <v>13238379.331978502</v>
      </c>
      <c r="S174" s="32">
        <v>4104</v>
      </c>
      <c r="T174" s="31">
        <v>9331449</v>
      </c>
      <c r="U174" s="31">
        <v>5391877</v>
      </c>
      <c r="V174" s="31">
        <v>13386.938662530181</v>
      </c>
      <c r="W174" s="30">
        <v>14740816.938662531</v>
      </c>
      <c r="X174" s="32">
        <v>-2118189.6066840282</v>
      </c>
      <c r="Y174" s="31">
        <v>-630629</v>
      </c>
      <c r="Z174" s="31">
        <v>1519358</v>
      </c>
      <c r="AA174" s="31">
        <v>-272977.00000000093</v>
      </c>
      <c r="AB174" s="31">
        <v>0</v>
      </c>
      <c r="AC174" s="33">
        <v>0</v>
      </c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</row>
    <row r="175" spans="1:442" s="35" customFormat="1">
      <c r="A175" s="36">
        <v>31030</v>
      </c>
      <c r="B175" s="37" t="s">
        <v>115</v>
      </c>
      <c r="C175" s="27">
        <v>40404080.520146966</v>
      </c>
      <c r="D175" s="28">
        <v>3.9388550000000001E-2</v>
      </c>
      <c r="E175" s="28">
        <v>3.9730740000000001E-2</v>
      </c>
      <c r="F175" s="32">
        <v>485216791</v>
      </c>
      <c r="G175" s="31">
        <v>557706205</v>
      </c>
      <c r="H175" s="33">
        <v>425144997</v>
      </c>
      <c r="I175" s="32">
        <v>21115205</v>
      </c>
      <c r="J175" s="31">
        <v>-2221143.3085091971</v>
      </c>
      <c r="K175" s="31">
        <v>18894061.691490803</v>
      </c>
      <c r="L175" s="31">
        <v>-9453252</v>
      </c>
      <c r="M175" s="33">
        <v>9440809.6914908029</v>
      </c>
      <c r="N175" s="32">
        <v>5999022</v>
      </c>
      <c r="O175" s="31">
        <v>0</v>
      </c>
      <c r="P175" s="31">
        <v>8197372</v>
      </c>
      <c r="Q175" s="31">
        <v>0</v>
      </c>
      <c r="R175" s="33">
        <v>14196394</v>
      </c>
      <c r="S175" s="32">
        <v>5863</v>
      </c>
      <c r="T175" s="31">
        <v>13332704</v>
      </c>
      <c r="U175" s="31">
        <v>7703874</v>
      </c>
      <c r="V175" s="31">
        <v>2445582.559494264</v>
      </c>
      <c r="W175" s="30">
        <v>23488023.559494264</v>
      </c>
      <c r="X175" s="32">
        <v>-10171410.559494264</v>
      </c>
      <c r="Y175" s="31">
        <v>-901038</v>
      </c>
      <c r="Z175" s="31">
        <v>2170847</v>
      </c>
      <c r="AA175" s="31">
        <v>-390028</v>
      </c>
      <c r="AB175" s="31">
        <v>0</v>
      </c>
      <c r="AC175" s="33">
        <v>0</v>
      </c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</row>
    <row r="176" spans="1:442" s="35" customFormat="1">
      <c r="A176" s="36">
        <v>31035</v>
      </c>
      <c r="B176" s="37" t="s">
        <v>311</v>
      </c>
      <c r="C176" s="27">
        <v>7138585.140007399</v>
      </c>
      <c r="D176" s="28">
        <v>6.9591799999999997E-3</v>
      </c>
      <c r="E176" s="28">
        <v>7.5268000000000002E-3</v>
      </c>
      <c r="F176" s="32">
        <v>85728238</v>
      </c>
      <c r="G176" s="31">
        <v>98535688</v>
      </c>
      <c r="H176" s="33">
        <v>75114737</v>
      </c>
      <c r="I176" s="32">
        <v>3730640</v>
      </c>
      <c r="J176" s="31">
        <v>-351345.05633285129</v>
      </c>
      <c r="K176" s="31">
        <v>3379294.9436671487</v>
      </c>
      <c r="L176" s="31">
        <v>-1670203</v>
      </c>
      <c r="M176" s="33">
        <v>1709091.9436671487</v>
      </c>
      <c r="N176" s="32">
        <v>1059909</v>
      </c>
      <c r="O176" s="31">
        <v>0</v>
      </c>
      <c r="P176" s="31">
        <v>1448314</v>
      </c>
      <c r="Q176" s="31">
        <v>61198.643839580123</v>
      </c>
      <c r="R176" s="33">
        <v>2569421.64383958</v>
      </c>
      <c r="S176" s="32">
        <v>1036</v>
      </c>
      <c r="T176" s="31">
        <v>2355626</v>
      </c>
      <c r="U176" s="31">
        <v>1361123</v>
      </c>
      <c r="V176" s="31">
        <v>3710035.9723855676</v>
      </c>
      <c r="W176" s="30">
        <v>7427820.9723855676</v>
      </c>
      <c r="X176" s="32">
        <v>-5013839.3285459876</v>
      </c>
      <c r="Y176" s="31">
        <v>-159196</v>
      </c>
      <c r="Z176" s="31">
        <v>383546</v>
      </c>
      <c r="AA176" s="31">
        <v>-68910</v>
      </c>
      <c r="AB176" s="31">
        <v>0</v>
      </c>
      <c r="AC176" s="33">
        <v>0</v>
      </c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</row>
    <row r="177" spans="1:442" s="35" customFormat="1">
      <c r="A177" s="36">
        <v>31040</v>
      </c>
      <c r="B177" s="37" t="s">
        <v>116</v>
      </c>
      <c r="C177" s="27">
        <v>6728664.5394136626</v>
      </c>
      <c r="D177" s="28">
        <v>6.5595499999999999E-3</v>
      </c>
      <c r="E177" s="28">
        <v>6.60174E-3</v>
      </c>
      <c r="F177" s="32">
        <v>80805305</v>
      </c>
      <c r="G177" s="31">
        <v>92877289</v>
      </c>
      <c r="H177" s="33">
        <v>70801283</v>
      </c>
      <c r="I177" s="32">
        <v>3516409</v>
      </c>
      <c r="J177" s="31">
        <v>4572086.6649525473</v>
      </c>
      <c r="K177" s="31">
        <v>8088495.6649525473</v>
      </c>
      <c r="L177" s="31">
        <v>-1574292</v>
      </c>
      <c r="M177" s="33">
        <v>6514203.6649525473</v>
      </c>
      <c r="N177" s="32">
        <v>999044</v>
      </c>
      <c r="O177" s="31">
        <v>0</v>
      </c>
      <c r="P177" s="31">
        <v>1365145</v>
      </c>
      <c r="Q177" s="31">
        <v>88856.941208610369</v>
      </c>
      <c r="R177" s="33">
        <v>2453045.9412086103</v>
      </c>
      <c r="S177" s="32">
        <v>976</v>
      </c>
      <c r="T177" s="31">
        <v>2220354</v>
      </c>
      <c r="U177" s="31">
        <v>1282960</v>
      </c>
      <c r="V177" s="31">
        <v>303060.30457605014</v>
      </c>
      <c r="W177" s="30">
        <v>3807350.30457605</v>
      </c>
      <c r="X177" s="32">
        <v>-1500819.3633674397</v>
      </c>
      <c r="Y177" s="31">
        <v>-150054</v>
      </c>
      <c r="Z177" s="31">
        <v>361521</v>
      </c>
      <c r="AA177" s="31">
        <v>-64952</v>
      </c>
      <c r="AB177" s="31">
        <v>0</v>
      </c>
      <c r="AC177" s="33">
        <v>0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</row>
    <row r="178" spans="1:442" s="35" customFormat="1">
      <c r="A178" s="36">
        <v>31045</v>
      </c>
      <c r="B178" s="37" t="s">
        <v>312</v>
      </c>
      <c r="C178" s="27">
        <v>5758704.6340950103</v>
      </c>
      <c r="D178" s="28">
        <v>5.3013000000000001E-3</v>
      </c>
      <c r="E178" s="28">
        <v>5.2061599999999996E-3</v>
      </c>
      <c r="F178" s="32">
        <v>65305267</v>
      </c>
      <c r="G178" s="31">
        <v>75061608</v>
      </c>
      <c r="H178" s="33">
        <v>57220212</v>
      </c>
      <c r="I178" s="32">
        <v>2841893</v>
      </c>
      <c r="J178" s="31">
        <v>-757648.45742111409</v>
      </c>
      <c r="K178" s="31">
        <v>2084244.5425788858</v>
      </c>
      <c r="L178" s="31">
        <v>-1272312</v>
      </c>
      <c r="M178" s="33">
        <v>811932.5425788858</v>
      </c>
      <c r="N178" s="32">
        <v>807408</v>
      </c>
      <c r="O178" s="31">
        <v>0</v>
      </c>
      <c r="P178" s="31">
        <v>1103283</v>
      </c>
      <c r="Q178" s="31">
        <v>749714.09265217802</v>
      </c>
      <c r="R178" s="33">
        <v>2660405.0926521779</v>
      </c>
      <c r="S178" s="32">
        <v>789</v>
      </c>
      <c r="T178" s="31">
        <v>1794447</v>
      </c>
      <c r="U178" s="31">
        <v>1036863</v>
      </c>
      <c r="V178" s="31">
        <v>39049.096526820373</v>
      </c>
      <c r="W178" s="30">
        <v>2871148.0965268202</v>
      </c>
      <c r="X178" s="32">
        <v>-329153.00387464231</v>
      </c>
      <c r="Y178" s="31">
        <v>-121271</v>
      </c>
      <c r="Z178" s="31">
        <v>292174</v>
      </c>
      <c r="AA178" s="31">
        <v>-52493</v>
      </c>
      <c r="AB178" s="31">
        <v>0</v>
      </c>
      <c r="AC178" s="33">
        <v>0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</row>
    <row r="179" spans="1:442" s="35" customFormat="1">
      <c r="A179" s="36">
        <v>31066</v>
      </c>
      <c r="B179" s="37" t="s">
        <v>313</v>
      </c>
      <c r="C179" s="27">
        <v>437691.0527133306</v>
      </c>
      <c r="D179" s="28">
        <v>4.2669000000000002E-4</v>
      </c>
      <c r="E179" s="28">
        <v>4.8853999999999998E-4</v>
      </c>
      <c r="F179" s="32">
        <v>5256278</v>
      </c>
      <c r="G179" s="31">
        <v>6041544</v>
      </c>
      <c r="H179" s="33">
        <v>4605529</v>
      </c>
      <c r="I179" s="32">
        <v>228738</v>
      </c>
      <c r="J179" s="31">
        <v>-492862.06528032088</v>
      </c>
      <c r="K179" s="31">
        <v>-264124.06528032088</v>
      </c>
      <c r="L179" s="31">
        <v>-102406</v>
      </c>
      <c r="M179" s="33">
        <v>-366530.06528032088</v>
      </c>
      <c r="N179" s="32">
        <v>64986</v>
      </c>
      <c r="O179" s="31">
        <v>0</v>
      </c>
      <c r="P179" s="31">
        <v>88801</v>
      </c>
      <c r="Q179" s="31">
        <v>0</v>
      </c>
      <c r="R179" s="33">
        <v>153787</v>
      </c>
      <c r="S179" s="32">
        <v>64</v>
      </c>
      <c r="T179" s="31">
        <v>144431</v>
      </c>
      <c r="U179" s="31">
        <v>83455</v>
      </c>
      <c r="V179" s="31">
        <v>404900.95297039318</v>
      </c>
      <c r="W179" s="30">
        <v>632850.95297039323</v>
      </c>
      <c r="X179" s="32">
        <v>-488593.95297039318</v>
      </c>
      <c r="Y179" s="31">
        <v>-9761</v>
      </c>
      <c r="Z179" s="31">
        <v>23516</v>
      </c>
      <c r="AA179" s="31">
        <v>-4225</v>
      </c>
      <c r="AB179" s="31">
        <v>0</v>
      </c>
      <c r="AC179" s="33">
        <v>0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</row>
    <row r="180" spans="1:442" s="35" customFormat="1">
      <c r="A180" s="36">
        <v>31070</v>
      </c>
      <c r="B180" s="37" t="s">
        <v>314</v>
      </c>
      <c r="C180" s="27">
        <v>1289279.5520374831</v>
      </c>
      <c r="D180" s="28">
        <v>1.2568799999999999E-3</v>
      </c>
      <c r="E180" s="28">
        <v>1.23609E-3</v>
      </c>
      <c r="F180" s="32">
        <v>15483161</v>
      </c>
      <c r="G180" s="31">
        <v>17796283</v>
      </c>
      <c r="H180" s="33">
        <v>13566284</v>
      </c>
      <c r="I180" s="32">
        <v>673782</v>
      </c>
      <c r="J180" s="31">
        <v>-695461.33961541473</v>
      </c>
      <c r="K180" s="31">
        <v>-21679.339615414734</v>
      </c>
      <c r="L180" s="31">
        <v>-301651</v>
      </c>
      <c r="M180" s="33">
        <v>-323330.33961541473</v>
      </c>
      <c r="N180" s="32">
        <v>191427</v>
      </c>
      <c r="O180" s="31">
        <v>0</v>
      </c>
      <c r="P180" s="31">
        <v>261576</v>
      </c>
      <c r="Q180" s="31">
        <v>129052.77084423289</v>
      </c>
      <c r="R180" s="33">
        <v>582055.77084423287</v>
      </c>
      <c r="S180" s="32">
        <v>187</v>
      </c>
      <c r="T180" s="31">
        <v>425444</v>
      </c>
      <c r="U180" s="31">
        <v>245829</v>
      </c>
      <c r="V180" s="31">
        <v>17677.313631839141</v>
      </c>
      <c r="W180" s="30">
        <v>689137.31363183912</v>
      </c>
      <c r="X180" s="32">
        <v>-135153.54278760625</v>
      </c>
      <c r="Y180" s="31">
        <v>-28752</v>
      </c>
      <c r="Z180" s="31">
        <v>69271</v>
      </c>
      <c r="AA180" s="31">
        <v>-12447</v>
      </c>
      <c r="AB180" s="31">
        <v>0</v>
      </c>
      <c r="AC180" s="33">
        <v>0</v>
      </c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</row>
    <row r="181" spans="1:442" s="35" customFormat="1">
      <c r="A181" s="36">
        <v>31074</v>
      </c>
      <c r="B181" s="37" t="s">
        <v>315</v>
      </c>
      <c r="C181" s="27">
        <v>15306973.702566231</v>
      </c>
      <c r="D181" s="28">
        <v>1.492156E-2</v>
      </c>
      <c r="E181" s="28">
        <v>1.705195E-2</v>
      </c>
      <c r="F181" s="32">
        <v>183814623</v>
      </c>
      <c r="G181" s="31">
        <v>211275779</v>
      </c>
      <c r="H181" s="33">
        <v>161057632</v>
      </c>
      <c r="I181" s="32">
        <v>7999071</v>
      </c>
      <c r="J181" s="31">
        <v>-32580124.216989771</v>
      </c>
      <c r="K181" s="31">
        <v>-24581053.216989771</v>
      </c>
      <c r="L181" s="31">
        <v>-3581174</v>
      </c>
      <c r="M181" s="33">
        <v>-28162227.216989771</v>
      </c>
      <c r="N181" s="32">
        <v>2272609</v>
      </c>
      <c r="O181" s="31">
        <v>0</v>
      </c>
      <c r="P181" s="31">
        <v>3105409</v>
      </c>
      <c r="Q181" s="31">
        <v>0</v>
      </c>
      <c r="R181" s="33">
        <v>5378018</v>
      </c>
      <c r="S181" s="32">
        <v>2221</v>
      </c>
      <c r="T181" s="31">
        <v>5050827</v>
      </c>
      <c r="U181" s="31">
        <v>2918458</v>
      </c>
      <c r="V181" s="31">
        <v>14221085.999946175</v>
      </c>
      <c r="W181" s="30">
        <v>22192591.999946177</v>
      </c>
      <c r="X181" s="32">
        <v>-17147860.999946177</v>
      </c>
      <c r="Y181" s="31">
        <v>-341340</v>
      </c>
      <c r="Z181" s="31">
        <v>822382</v>
      </c>
      <c r="AA181" s="31">
        <v>-147755</v>
      </c>
      <c r="AB181" s="31">
        <v>0</v>
      </c>
      <c r="AC181" s="33">
        <v>0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</row>
    <row r="182" spans="1:442" s="35" customFormat="1">
      <c r="A182" s="36">
        <v>31076</v>
      </c>
      <c r="B182" s="37" t="s">
        <v>316</v>
      </c>
      <c r="C182" s="27">
        <v>47079.889657834734</v>
      </c>
      <c r="D182" s="28">
        <v>4.5899999999999998E-5</v>
      </c>
      <c r="E182" s="28">
        <v>4.9249999999999998E-5</v>
      </c>
      <c r="F182" s="32">
        <v>565430</v>
      </c>
      <c r="G182" s="31">
        <v>649902</v>
      </c>
      <c r="H182" s="33">
        <v>495427</v>
      </c>
      <c r="I182" s="32">
        <v>24606</v>
      </c>
      <c r="J182" s="31">
        <v>-38507.51098570133</v>
      </c>
      <c r="K182" s="31">
        <v>-13901.51098570133</v>
      </c>
      <c r="L182" s="31">
        <v>-11016</v>
      </c>
      <c r="M182" s="33">
        <v>-24917.51098570133</v>
      </c>
      <c r="N182" s="32">
        <v>6991</v>
      </c>
      <c r="O182" s="31">
        <v>0</v>
      </c>
      <c r="P182" s="31">
        <v>9553</v>
      </c>
      <c r="Q182" s="31">
        <v>0</v>
      </c>
      <c r="R182" s="33">
        <v>16544</v>
      </c>
      <c r="S182" s="32">
        <v>7</v>
      </c>
      <c r="T182" s="31">
        <v>15537</v>
      </c>
      <c r="U182" s="31">
        <v>8977</v>
      </c>
      <c r="V182" s="31">
        <v>21968.678222370771</v>
      </c>
      <c r="W182" s="30">
        <v>46489.678222370771</v>
      </c>
      <c r="X182" s="32">
        <v>-30971.678222370771</v>
      </c>
      <c r="Y182" s="31">
        <v>-1050</v>
      </c>
      <c r="Z182" s="31">
        <v>2530</v>
      </c>
      <c r="AA182" s="31">
        <v>-454</v>
      </c>
      <c r="AB182" s="31">
        <v>0</v>
      </c>
      <c r="AC182" s="33">
        <v>0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</row>
    <row r="183" spans="1:442" s="35" customFormat="1">
      <c r="A183" s="36">
        <v>31082</v>
      </c>
      <c r="B183" s="37" t="s">
        <v>317</v>
      </c>
      <c r="C183" s="27">
        <v>592196.61376454006</v>
      </c>
      <c r="D183" s="28">
        <v>5.7731000000000004E-4</v>
      </c>
      <c r="E183" s="28">
        <v>5.4073999999999995E-4</v>
      </c>
      <c r="F183" s="32">
        <v>7111724</v>
      </c>
      <c r="G183" s="31">
        <v>8174187</v>
      </c>
      <c r="H183" s="33">
        <v>6231264</v>
      </c>
      <c r="I183" s="32">
        <v>309481</v>
      </c>
      <c r="J183" s="31">
        <v>646819.3666372468</v>
      </c>
      <c r="K183" s="31">
        <v>956300.3666372468</v>
      </c>
      <c r="L183" s="31">
        <v>-138554</v>
      </c>
      <c r="M183" s="33">
        <v>817746.3666372468</v>
      </c>
      <c r="N183" s="32">
        <v>87926</v>
      </c>
      <c r="O183" s="31">
        <v>0</v>
      </c>
      <c r="P183" s="31">
        <v>120147</v>
      </c>
      <c r="Q183" s="31">
        <v>242508.20683554825</v>
      </c>
      <c r="R183" s="33">
        <v>450581.20683554828</v>
      </c>
      <c r="S183" s="32">
        <v>86</v>
      </c>
      <c r="T183" s="31">
        <v>195415</v>
      </c>
      <c r="U183" s="31">
        <v>112914</v>
      </c>
      <c r="V183" s="31">
        <v>0</v>
      </c>
      <c r="W183" s="30">
        <v>308415</v>
      </c>
      <c r="X183" s="32">
        <v>129272.20683554825</v>
      </c>
      <c r="Y183" s="31">
        <v>-13206</v>
      </c>
      <c r="Z183" s="31">
        <v>31818</v>
      </c>
      <c r="AA183" s="31">
        <v>-5717.9999999999709</v>
      </c>
      <c r="AB183" s="31">
        <v>0</v>
      </c>
      <c r="AC183" s="33">
        <v>0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</row>
    <row r="184" spans="1:442" s="35" customFormat="1">
      <c r="A184" s="36">
        <v>31085</v>
      </c>
      <c r="B184" s="37" t="s">
        <v>318</v>
      </c>
      <c r="C184" s="27">
        <v>341491.62320892862</v>
      </c>
      <c r="D184" s="28">
        <v>3.3291000000000001E-4</v>
      </c>
      <c r="E184" s="28">
        <v>3.2278999999999999E-4</v>
      </c>
      <c r="F184" s="32">
        <v>4101027</v>
      </c>
      <c r="G184" s="31">
        <v>4713704</v>
      </c>
      <c r="H184" s="33">
        <v>3593304</v>
      </c>
      <c r="I184" s="32">
        <v>178465</v>
      </c>
      <c r="J184" s="31">
        <v>394114.16837789555</v>
      </c>
      <c r="K184" s="31">
        <v>572579.16837789561</v>
      </c>
      <c r="L184" s="31">
        <v>-79898</v>
      </c>
      <c r="M184" s="33">
        <v>492681.16837789561</v>
      </c>
      <c r="N184" s="32">
        <v>50703</v>
      </c>
      <c r="O184" s="31">
        <v>0</v>
      </c>
      <c r="P184" s="31">
        <v>69284</v>
      </c>
      <c r="Q184" s="31">
        <v>69087.870893768166</v>
      </c>
      <c r="R184" s="33">
        <v>189074.87089376815</v>
      </c>
      <c r="S184" s="32">
        <v>50</v>
      </c>
      <c r="T184" s="31">
        <v>112687</v>
      </c>
      <c r="U184" s="31">
        <v>65113</v>
      </c>
      <c r="V184" s="31">
        <v>0</v>
      </c>
      <c r="W184" s="30">
        <v>177850</v>
      </c>
      <c r="X184" s="32">
        <v>3789.8708937681658</v>
      </c>
      <c r="Y184" s="31">
        <v>-7616</v>
      </c>
      <c r="Z184" s="31">
        <v>18348</v>
      </c>
      <c r="AA184" s="31">
        <v>-3297.0000000000146</v>
      </c>
      <c r="AB184" s="31">
        <v>0</v>
      </c>
      <c r="AC184" s="33">
        <v>0</v>
      </c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</row>
    <row r="185" spans="1:442" s="35" customFormat="1">
      <c r="A185" s="36">
        <v>31089</v>
      </c>
      <c r="B185" s="37" t="s">
        <v>319</v>
      </c>
      <c r="C185" s="27">
        <v>0</v>
      </c>
      <c r="D185" s="28">
        <v>0</v>
      </c>
      <c r="E185" s="28">
        <v>0</v>
      </c>
      <c r="F185" s="32">
        <v>0</v>
      </c>
      <c r="G185" s="31">
        <v>0</v>
      </c>
      <c r="H185" s="33">
        <v>0</v>
      </c>
      <c r="I185" s="32">
        <v>0</v>
      </c>
      <c r="J185" s="31">
        <v>-3082974.0954530444</v>
      </c>
      <c r="K185" s="31">
        <v>-3082974.0954530444</v>
      </c>
      <c r="L185" s="31">
        <v>0</v>
      </c>
      <c r="M185" s="33">
        <v>-3082974.0954530444</v>
      </c>
      <c r="N185" s="32">
        <v>0</v>
      </c>
      <c r="O185" s="31">
        <v>0</v>
      </c>
      <c r="P185" s="31">
        <v>0</v>
      </c>
      <c r="Q185" s="31">
        <v>0</v>
      </c>
      <c r="R185" s="33">
        <v>0</v>
      </c>
      <c r="S185" s="32">
        <v>0</v>
      </c>
      <c r="T185" s="31">
        <v>0</v>
      </c>
      <c r="U185" s="31">
        <v>0</v>
      </c>
      <c r="V185" s="31">
        <v>60664.718188740153</v>
      </c>
      <c r="W185" s="30">
        <v>60664.718188740153</v>
      </c>
      <c r="X185" s="32">
        <v>-60664.718188740153</v>
      </c>
      <c r="Y185" s="31">
        <v>0</v>
      </c>
      <c r="Z185" s="31">
        <v>0</v>
      </c>
      <c r="AA185" s="31">
        <v>0</v>
      </c>
      <c r="AB185" s="31">
        <v>0</v>
      </c>
      <c r="AC185" s="33">
        <v>0</v>
      </c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</row>
    <row r="186" spans="1:442" s="35" customFormat="1">
      <c r="A186" s="36">
        <v>31094</v>
      </c>
      <c r="B186" s="37" t="s">
        <v>320</v>
      </c>
      <c r="C186" s="27">
        <v>693096.93055397063</v>
      </c>
      <c r="D186" s="28">
        <v>6.7568000000000001E-4</v>
      </c>
      <c r="E186" s="28">
        <v>6.4030000000000001E-4</v>
      </c>
      <c r="F186" s="32">
        <v>8323517</v>
      </c>
      <c r="G186" s="31">
        <v>9567017</v>
      </c>
      <c r="H186" s="33">
        <v>7293032</v>
      </c>
      <c r="I186" s="32">
        <v>362215</v>
      </c>
      <c r="J186" s="31">
        <v>230282.64964649486</v>
      </c>
      <c r="K186" s="31">
        <v>592497.64964649489</v>
      </c>
      <c r="L186" s="31">
        <v>-162163</v>
      </c>
      <c r="M186" s="33">
        <v>430334.64964649489</v>
      </c>
      <c r="N186" s="32">
        <v>102909</v>
      </c>
      <c r="O186" s="31">
        <v>0</v>
      </c>
      <c r="P186" s="31">
        <v>140620</v>
      </c>
      <c r="Q186" s="31">
        <v>226233.31304826646</v>
      </c>
      <c r="R186" s="33">
        <v>469762.31304826646</v>
      </c>
      <c r="S186" s="32">
        <v>101</v>
      </c>
      <c r="T186" s="31">
        <v>228712</v>
      </c>
      <c r="U186" s="31">
        <v>132154</v>
      </c>
      <c r="V186" s="31">
        <v>1633.5071835261651</v>
      </c>
      <c r="W186" s="30">
        <v>362600.50718352618</v>
      </c>
      <c r="X186" s="32">
        <v>92068.80586474028</v>
      </c>
      <c r="Y186" s="31">
        <v>-15457</v>
      </c>
      <c r="Z186" s="31">
        <v>37239</v>
      </c>
      <c r="AA186" s="31">
        <v>-6689</v>
      </c>
      <c r="AB186" s="31">
        <v>0</v>
      </c>
      <c r="AC186" s="33">
        <v>0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</row>
    <row r="187" spans="1:442" s="35" customFormat="1">
      <c r="A187" s="36">
        <v>31095</v>
      </c>
      <c r="B187" s="37" t="s">
        <v>117</v>
      </c>
      <c r="C187" s="27">
        <v>11520382.479242647</v>
      </c>
      <c r="D187" s="28">
        <v>1.1228230000000001E-2</v>
      </c>
      <c r="E187" s="28">
        <v>1.2218649999999999E-2</v>
      </c>
      <c r="F187" s="32">
        <v>138317499</v>
      </c>
      <c r="G187" s="31">
        <v>158981571</v>
      </c>
      <c r="H187" s="33">
        <v>121193235</v>
      </c>
      <c r="I187" s="32">
        <v>6019170</v>
      </c>
      <c r="J187" s="31">
        <v>-11053369.788827106</v>
      </c>
      <c r="K187" s="31">
        <v>-5034199.7888271064</v>
      </c>
      <c r="L187" s="31">
        <v>-2694775</v>
      </c>
      <c r="M187" s="33">
        <v>-7728974.7888271064</v>
      </c>
      <c r="N187" s="32">
        <v>1710101</v>
      </c>
      <c r="O187" s="31">
        <v>0</v>
      </c>
      <c r="P187" s="31">
        <v>2336770</v>
      </c>
      <c r="Q187" s="31">
        <v>0</v>
      </c>
      <c r="R187" s="33">
        <v>4046871</v>
      </c>
      <c r="S187" s="32">
        <v>1671</v>
      </c>
      <c r="T187" s="31">
        <v>3800664</v>
      </c>
      <c r="U187" s="31">
        <v>2196092</v>
      </c>
      <c r="V187" s="31">
        <v>6566235.1399273528</v>
      </c>
      <c r="W187" s="30">
        <v>12564662.139927354</v>
      </c>
      <c r="X187" s="32">
        <v>-8768585.1399273537</v>
      </c>
      <c r="Y187" s="31">
        <v>-256853</v>
      </c>
      <c r="Z187" s="31">
        <v>618829</v>
      </c>
      <c r="AA187" s="31">
        <v>-111182</v>
      </c>
      <c r="AB187" s="31">
        <v>0</v>
      </c>
      <c r="AC187" s="33">
        <v>0</v>
      </c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</row>
    <row r="188" spans="1:442" s="35" customFormat="1">
      <c r="A188" s="36">
        <v>31097</v>
      </c>
      <c r="B188" s="37" t="s">
        <v>472</v>
      </c>
      <c r="C188" s="27">
        <v>5117.4871737187177</v>
      </c>
      <c r="D188" s="28">
        <v>4.9899999999999997E-6</v>
      </c>
      <c r="E188" s="28">
        <v>0</v>
      </c>
      <c r="F188" s="32">
        <v>61470</v>
      </c>
      <c r="G188" s="31">
        <v>70654</v>
      </c>
      <c r="H188" s="33">
        <v>53860</v>
      </c>
      <c r="I188" s="32">
        <v>2675</v>
      </c>
      <c r="J188" s="31">
        <v>33662.155043922816</v>
      </c>
      <c r="K188" s="31">
        <v>36337.155043922816</v>
      </c>
      <c r="L188" s="31">
        <v>-1198</v>
      </c>
      <c r="M188" s="33">
        <v>35139.155043922816</v>
      </c>
      <c r="N188" s="32">
        <v>760</v>
      </c>
      <c r="O188" s="31">
        <v>0</v>
      </c>
      <c r="P188" s="31">
        <v>1038</v>
      </c>
      <c r="Q188" s="31">
        <v>32315.668842165902</v>
      </c>
      <c r="R188" s="33">
        <v>34113.668842165906</v>
      </c>
      <c r="S188" s="32">
        <v>1</v>
      </c>
      <c r="T188" s="31">
        <v>1689</v>
      </c>
      <c r="U188" s="31">
        <v>976</v>
      </c>
      <c r="V188" s="31">
        <v>0</v>
      </c>
      <c r="W188" s="30">
        <v>2666</v>
      </c>
      <c r="X188" s="32">
        <v>31336.668842165902</v>
      </c>
      <c r="Y188" s="31">
        <v>-114</v>
      </c>
      <c r="Z188" s="31">
        <v>275</v>
      </c>
      <c r="AA188" s="31">
        <v>-49.999999999996362</v>
      </c>
      <c r="AB188" s="31">
        <v>0</v>
      </c>
      <c r="AC188" s="33">
        <v>0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</row>
    <row r="189" spans="1:442" s="35" customFormat="1">
      <c r="A189" s="36">
        <v>31099</v>
      </c>
      <c r="B189" s="37" t="s">
        <v>473</v>
      </c>
      <c r="C189" s="27">
        <v>0</v>
      </c>
      <c r="D189" s="28">
        <v>0</v>
      </c>
      <c r="E189" s="28">
        <v>0</v>
      </c>
      <c r="F189" s="32">
        <v>0</v>
      </c>
      <c r="G189" s="31">
        <v>0</v>
      </c>
      <c r="H189" s="33">
        <v>0</v>
      </c>
      <c r="I189" s="32">
        <v>0</v>
      </c>
      <c r="J189" s="31">
        <v>0</v>
      </c>
      <c r="K189" s="31">
        <v>0</v>
      </c>
      <c r="L189" s="31">
        <v>0</v>
      </c>
      <c r="M189" s="33">
        <v>0</v>
      </c>
      <c r="N189" s="32">
        <v>0</v>
      </c>
      <c r="O189" s="31">
        <v>0</v>
      </c>
      <c r="P189" s="31">
        <v>0</v>
      </c>
      <c r="Q189" s="31">
        <v>0</v>
      </c>
      <c r="R189" s="33">
        <v>0</v>
      </c>
      <c r="S189" s="32">
        <v>0</v>
      </c>
      <c r="T189" s="31">
        <v>0</v>
      </c>
      <c r="U189" s="31">
        <v>0</v>
      </c>
      <c r="V189" s="31">
        <v>0</v>
      </c>
      <c r="W189" s="30">
        <v>0</v>
      </c>
      <c r="X189" s="32">
        <v>0</v>
      </c>
      <c r="Y189" s="31">
        <v>0</v>
      </c>
      <c r="Z189" s="31">
        <v>0</v>
      </c>
      <c r="AA189" s="31">
        <v>0</v>
      </c>
      <c r="AB189" s="31">
        <v>0</v>
      </c>
      <c r="AC189" s="33">
        <v>0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</row>
    <row r="190" spans="1:442" s="35" customFormat="1">
      <c r="A190" s="36">
        <v>31110</v>
      </c>
      <c r="B190" s="37" t="s">
        <v>321</v>
      </c>
      <c r="C190" s="27">
        <v>22724.051753424344</v>
      </c>
      <c r="D190" s="28">
        <v>2.215E-5</v>
      </c>
      <c r="E190" s="28">
        <v>1.5056E-4</v>
      </c>
      <c r="F190" s="32">
        <v>272860</v>
      </c>
      <c r="G190" s="31">
        <v>313624</v>
      </c>
      <c r="H190" s="33">
        <v>239079</v>
      </c>
      <c r="I190" s="32">
        <v>11874</v>
      </c>
      <c r="J190" s="31">
        <v>-846247.74066303531</v>
      </c>
      <c r="K190" s="31">
        <v>-834373.74066303531</v>
      </c>
      <c r="L190" s="31">
        <v>-5316</v>
      </c>
      <c r="M190" s="33">
        <v>-839689.74066303531</v>
      </c>
      <c r="N190" s="32">
        <v>3374</v>
      </c>
      <c r="O190" s="31">
        <v>0</v>
      </c>
      <c r="P190" s="31">
        <v>4610</v>
      </c>
      <c r="Q190" s="31">
        <v>0</v>
      </c>
      <c r="R190" s="33">
        <v>7984</v>
      </c>
      <c r="S190" s="32">
        <v>3</v>
      </c>
      <c r="T190" s="31">
        <v>7498</v>
      </c>
      <c r="U190" s="31">
        <v>4332</v>
      </c>
      <c r="V190" s="31">
        <v>832424.67994886159</v>
      </c>
      <c r="W190" s="30">
        <v>844257.67994886159</v>
      </c>
      <c r="X190" s="32">
        <v>-836769.67994886159</v>
      </c>
      <c r="Y190" s="31">
        <v>-507</v>
      </c>
      <c r="Z190" s="31">
        <v>1221</v>
      </c>
      <c r="AA190" s="31">
        <v>-218</v>
      </c>
      <c r="AB190" s="31">
        <v>0</v>
      </c>
      <c r="AC190" s="33">
        <v>0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</row>
    <row r="191" spans="1:442" s="35" customFormat="1">
      <c r="A191" s="36">
        <v>31112</v>
      </c>
      <c r="B191" s="37" t="s">
        <v>322</v>
      </c>
      <c r="C191" s="27">
        <v>1688835.1263705711</v>
      </c>
      <c r="D191" s="28">
        <v>1.64639E-3</v>
      </c>
      <c r="E191" s="28">
        <v>1.6442500000000001E-3</v>
      </c>
      <c r="F191" s="32">
        <v>20281429</v>
      </c>
      <c r="G191" s="31">
        <v>23311392</v>
      </c>
      <c r="H191" s="33">
        <v>17770506</v>
      </c>
      <c r="I191" s="32">
        <v>882588</v>
      </c>
      <c r="J191" s="31">
        <v>-142186.96518719132</v>
      </c>
      <c r="K191" s="31">
        <v>740401.03481280874</v>
      </c>
      <c r="L191" s="31">
        <v>-395134</v>
      </c>
      <c r="M191" s="33">
        <v>345267.03481280874</v>
      </c>
      <c r="N191" s="32">
        <v>250751</v>
      </c>
      <c r="O191" s="31">
        <v>0</v>
      </c>
      <c r="P191" s="31">
        <v>342639</v>
      </c>
      <c r="Q191" s="31">
        <v>6429.0935633335966</v>
      </c>
      <c r="R191" s="33">
        <v>599819.09356333362</v>
      </c>
      <c r="S191" s="32">
        <v>245</v>
      </c>
      <c r="T191" s="31">
        <v>557290</v>
      </c>
      <c r="U191" s="31">
        <v>322012</v>
      </c>
      <c r="V191" s="31">
        <v>8372.4268959142719</v>
      </c>
      <c r="W191" s="30">
        <v>887919.42689591425</v>
      </c>
      <c r="X191" s="32">
        <v>-324873.33333258069</v>
      </c>
      <c r="Y191" s="31">
        <v>-37662</v>
      </c>
      <c r="Z191" s="31">
        <v>90739</v>
      </c>
      <c r="AA191" s="31">
        <v>-16303.999999999942</v>
      </c>
      <c r="AB191" s="31">
        <v>0</v>
      </c>
      <c r="AC191" s="33">
        <v>0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</row>
    <row r="192" spans="1:442" s="35" customFormat="1">
      <c r="A192" s="36">
        <v>31120</v>
      </c>
      <c r="B192" s="37" t="s">
        <v>323</v>
      </c>
      <c r="C192" s="27">
        <v>1219810.8337073647</v>
      </c>
      <c r="D192" s="28">
        <v>1.1891499999999999E-3</v>
      </c>
      <c r="E192" s="28">
        <v>1.1954400000000001E-3</v>
      </c>
      <c r="F192" s="32">
        <v>14648814</v>
      </c>
      <c r="G192" s="31">
        <v>16837287</v>
      </c>
      <c r="H192" s="33">
        <v>12835232</v>
      </c>
      <c r="I192" s="32">
        <v>637473</v>
      </c>
      <c r="J192" s="31">
        <v>166910.59552748129</v>
      </c>
      <c r="K192" s="31">
        <v>804383.59552748129</v>
      </c>
      <c r="L192" s="31">
        <v>-285396</v>
      </c>
      <c r="M192" s="33">
        <v>518987.59552748129</v>
      </c>
      <c r="N192" s="32">
        <v>181112</v>
      </c>
      <c r="O192" s="31">
        <v>0</v>
      </c>
      <c r="P192" s="31">
        <v>247481</v>
      </c>
      <c r="Q192" s="31">
        <v>907.61301771750948</v>
      </c>
      <c r="R192" s="33">
        <v>429500.61301771749</v>
      </c>
      <c r="S192" s="32">
        <v>177</v>
      </c>
      <c r="T192" s="31">
        <v>402518</v>
      </c>
      <c r="U192" s="31">
        <v>232582</v>
      </c>
      <c r="V192" s="31">
        <v>46135.399040653327</v>
      </c>
      <c r="W192" s="30">
        <v>681412.39904065337</v>
      </c>
      <c r="X192" s="32">
        <v>-278472.78602293582</v>
      </c>
      <c r="Y192" s="31">
        <v>-27203</v>
      </c>
      <c r="Z192" s="31">
        <v>65538</v>
      </c>
      <c r="AA192" s="31">
        <v>-11774.000000000058</v>
      </c>
      <c r="AB192" s="31">
        <v>0</v>
      </c>
      <c r="AC192" s="33">
        <v>0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</row>
    <row r="193" spans="1:442" s="35" customFormat="1">
      <c r="A193" s="36">
        <v>31125</v>
      </c>
      <c r="B193" s="37" t="s">
        <v>324</v>
      </c>
      <c r="C193" s="27">
        <v>1096160.8276116787</v>
      </c>
      <c r="D193" s="28">
        <v>1.06861E-3</v>
      </c>
      <c r="E193" s="28">
        <v>1.0982399999999999E-3</v>
      </c>
      <c r="F193" s="32">
        <v>13163915</v>
      </c>
      <c r="G193" s="31">
        <v>15130550</v>
      </c>
      <c r="H193" s="33">
        <v>11534169</v>
      </c>
      <c r="I193" s="32">
        <v>572855</v>
      </c>
      <c r="J193" s="31">
        <v>-299528.02477313887</v>
      </c>
      <c r="K193" s="31">
        <v>273326.97522686113</v>
      </c>
      <c r="L193" s="31">
        <v>-256466</v>
      </c>
      <c r="M193" s="33">
        <v>16860.975226861134</v>
      </c>
      <c r="N193" s="32">
        <v>162753</v>
      </c>
      <c r="O193" s="31">
        <v>0</v>
      </c>
      <c r="P193" s="31">
        <v>222394</v>
      </c>
      <c r="Q193" s="31">
        <v>0</v>
      </c>
      <c r="R193" s="33">
        <v>385147</v>
      </c>
      <c r="S193" s="32">
        <v>159</v>
      </c>
      <c r="T193" s="31">
        <v>361716</v>
      </c>
      <c r="U193" s="31">
        <v>209006</v>
      </c>
      <c r="V193" s="31">
        <v>197592.97784737137</v>
      </c>
      <c r="W193" s="30">
        <v>768473.97784737137</v>
      </c>
      <c r="X193" s="32">
        <v>-407193.97784737137</v>
      </c>
      <c r="Y193" s="31">
        <v>-24445</v>
      </c>
      <c r="Z193" s="31">
        <v>58895</v>
      </c>
      <c r="AA193" s="31">
        <v>-10583</v>
      </c>
      <c r="AB193" s="31">
        <v>0</v>
      </c>
      <c r="AC193" s="33">
        <v>0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</row>
    <row r="194" spans="1:442" s="35" customFormat="1">
      <c r="A194" s="36">
        <v>31135</v>
      </c>
      <c r="B194" s="37" t="s">
        <v>325</v>
      </c>
      <c r="C194" s="27">
        <v>0</v>
      </c>
      <c r="D194" s="28">
        <v>0</v>
      </c>
      <c r="E194" s="28">
        <v>0</v>
      </c>
      <c r="F194" s="32">
        <v>0</v>
      </c>
      <c r="G194" s="31">
        <v>0</v>
      </c>
      <c r="H194" s="33">
        <v>0</v>
      </c>
      <c r="I194" s="32">
        <v>0</v>
      </c>
      <c r="J194" s="31">
        <v>0</v>
      </c>
      <c r="K194" s="31">
        <v>0</v>
      </c>
      <c r="L194" s="31">
        <v>0</v>
      </c>
      <c r="M194" s="33">
        <v>0</v>
      </c>
      <c r="N194" s="32">
        <v>0</v>
      </c>
      <c r="O194" s="31">
        <v>0</v>
      </c>
      <c r="P194" s="31">
        <v>0</v>
      </c>
      <c r="Q194" s="31">
        <v>0</v>
      </c>
      <c r="R194" s="33">
        <v>0</v>
      </c>
      <c r="S194" s="32">
        <v>0</v>
      </c>
      <c r="T194" s="31">
        <v>0</v>
      </c>
      <c r="U194" s="31">
        <v>0</v>
      </c>
      <c r="V194" s="31">
        <v>0</v>
      </c>
      <c r="W194" s="30">
        <v>0</v>
      </c>
      <c r="X194" s="32">
        <v>0</v>
      </c>
      <c r="Y194" s="31">
        <v>0</v>
      </c>
      <c r="Z194" s="31">
        <v>0</v>
      </c>
      <c r="AA194" s="31">
        <v>0</v>
      </c>
      <c r="AB194" s="31">
        <v>0</v>
      </c>
      <c r="AC194" s="33">
        <v>0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</row>
    <row r="195" spans="1:442" s="35" customFormat="1">
      <c r="A195" s="36">
        <v>31136</v>
      </c>
      <c r="B195" s="37" t="s">
        <v>326</v>
      </c>
      <c r="C195" s="27">
        <v>87044.225356992829</v>
      </c>
      <c r="D195" s="28">
        <v>8.4859999999999997E-5</v>
      </c>
      <c r="E195" s="28">
        <v>9.6399999999999999E-5</v>
      </c>
      <c r="F195" s="32">
        <v>1045367</v>
      </c>
      <c r="G195" s="31">
        <v>1201541</v>
      </c>
      <c r="H195" s="33">
        <v>915946</v>
      </c>
      <c r="I195" s="32">
        <v>45491</v>
      </c>
      <c r="J195" s="31">
        <v>-16148.556867924768</v>
      </c>
      <c r="K195" s="31">
        <v>29342.443132075234</v>
      </c>
      <c r="L195" s="31">
        <v>-20366</v>
      </c>
      <c r="M195" s="33">
        <v>8976.4431320752337</v>
      </c>
      <c r="N195" s="32">
        <v>12924</v>
      </c>
      <c r="O195" s="31">
        <v>0</v>
      </c>
      <c r="P195" s="31">
        <v>17661</v>
      </c>
      <c r="Q195" s="31">
        <v>1067.8235875633884</v>
      </c>
      <c r="R195" s="33">
        <v>31652.823587563387</v>
      </c>
      <c r="S195" s="32">
        <v>13</v>
      </c>
      <c r="T195" s="31">
        <v>28724</v>
      </c>
      <c r="U195" s="31">
        <v>16597</v>
      </c>
      <c r="V195" s="31">
        <v>75172.680231980645</v>
      </c>
      <c r="W195" s="30">
        <v>120506.68023198064</v>
      </c>
      <c r="X195" s="32">
        <v>-90749.856644417261</v>
      </c>
      <c r="Y195" s="31">
        <v>-1941</v>
      </c>
      <c r="Z195" s="31">
        <v>4677</v>
      </c>
      <c r="AA195" s="31">
        <v>-840</v>
      </c>
      <c r="AB195" s="31">
        <v>0</v>
      </c>
      <c r="AC195" s="33">
        <v>0</v>
      </c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</row>
    <row r="196" spans="1:442" s="35" customFormat="1">
      <c r="A196" s="36">
        <v>31137</v>
      </c>
      <c r="B196" s="37" t="s">
        <v>327</v>
      </c>
      <c r="C196" s="27">
        <v>567392.02841860848</v>
      </c>
      <c r="D196" s="28">
        <v>5.5312999999999998E-4</v>
      </c>
      <c r="E196" s="28">
        <v>6.2624000000000002E-4</v>
      </c>
      <c r="F196" s="32">
        <v>6813857</v>
      </c>
      <c r="G196" s="31">
        <v>7831820</v>
      </c>
      <c r="H196" s="33">
        <v>5970274</v>
      </c>
      <c r="I196" s="32">
        <v>296519</v>
      </c>
      <c r="J196" s="31">
        <v>-1262393.4708806337</v>
      </c>
      <c r="K196" s="31">
        <v>-965874.47088063369</v>
      </c>
      <c r="L196" s="31">
        <v>-132751</v>
      </c>
      <c r="M196" s="33">
        <v>-1098625.4708806337</v>
      </c>
      <c r="N196" s="32">
        <v>84244</v>
      </c>
      <c r="O196" s="31">
        <v>0</v>
      </c>
      <c r="P196" s="31">
        <v>115115</v>
      </c>
      <c r="Q196" s="31">
        <v>0</v>
      </c>
      <c r="R196" s="33">
        <v>199359</v>
      </c>
      <c r="S196" s="32">
        <v>82</v>
      </c>
      <c r="T196" s="31">
        <v>187230</v>
      </c>
      <c r="U196" s="31">
        <v>108185</v>
      </c>
      <c r="V196" s="31">
        <v>493442.36344411038</v>
      </c>
      <c r="W196" s="30">
        <v>788939.36344411038</v>
      </c>
      <c r="X196" s="32">
        <v>-601935.36344411038</v>
      </c>
      <c r="Y196" s="31">
        <v>-12653</v>
      </c>
      <c r="Z196" s="31">
        <v>30485</v>
      </c>
      <c r="AA196" s="31">
        <v>-5477</v>
      </c>
      <c r="AB196" s="31">
        <v>0</v>
      </c>
      <c r="AC196" s="33">
        <v>0</v>
      </c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</row>
    <row r="197" spans="1:442" s="35" customFormat="1">
      <c r="A197" s="36">
        <v>31150</v>
      </c>
      <c r="B197" s="37" t="s">
        <v>328</v>
      </c>
      <c r="C197" s="27">
        <v>145900.86285475807</v>
      </c>
      <c r="D197" s="28">
        <v>1.4223E-4</v>
      </c>
      <c r="E197" s="28">
        <v>1.5265E-4</v>
      </c>
      <c r="F197" s="32">
        <v>1752093</v>
      </c>
      <c r="G197" s="31">
        <v>2013848</v>
      </c>
      <c r="H197" s="33">
        <v>1535176</v>
      </c>
      <c r="I197" s="32">
        <v>76246</v>
      </c>
      <c r="J197" s="31">
        <v>-114073.13919482517</v>
      </c>
      <c r="K197" s="31">
        <v>-37827.139194825169</v>
      </c>
      <c r="L197" s="31">
        <v>-34135</v>
      </c>
      <c r="M197" s="33">
        <v>-71962.139194825169</v>
      </c>
      <c r="N197" s="32">
        <v>21662</v>
      </c>
      <c r="O197" s="31">
        <v>0</v>
      </c>
      <c r="P197" s="31">
        <v>29600</v>
      </c>
      <c r="Q197" s="31">
        <v>0</v>
      </c>
      <c r="R197" s="33">
        <v>51262</v>
      </c>
      <c r="S197" s="32">
        <v>21</v>
      </c>
      <c r="T197" s="31">
        <v>48144</v>
      </c>
      <c r="U197" s="31">
        <v>27818</v>
      </c>
      <c r="V197" s="31">
        <v>69178.31444704748</v>
      </c>
      <c r="W197" s="30">
        <v>145161.31444704748</v>
      </c>
      <c r="X197" s="32">
        <v>-97076.31444704748</v>
      </c>
      <c r="Y197" s="31">
        <v>-3254</v>
      </c>
      <c r="Z197" s="31">
        <v>7839</v>
      </c>
      <c r="AA197" s="31">
        <v>-1408</v>
      </c>
      <c r="AB197" s="31">
        <v>0</v>
      </c>
      <c r="AC197" s="33">
        <v>0</v>
      </c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</row>
    <row r="198" spans="1:442" s="35" customFormat="1">
      <c r="A198" s="36">
        <v>31155</v>
      </c>
      <c r="B198" s="37" t="s">
        <v>329</v>
      </c>
      <c r="C198" s="27">
        <v>0</v>
      </c>
      <c r="D198" s="28">
        <v>0</v>
      </c>
      <c r="E198" s="28">
        <v>0</v>
      </c>
      <c r="F198" s="32">
        <v>0</v>
      </c>
      <c r="G198" s="31">
        <v>0</v>
      </c>
      <c r="H198" s="33">
        <v>0</v>
      </c>
      <c r="I198" s="32">
        <v>0</v>
      </c>
      <c r="J198" s="31">
        <v>0</v>
      </c>
      <c r="K198" s="31">
        <v>0</v>
      </c>
      <c r="L198" s="31">
        <v>0</v>
      </c>
      <c r="M198" s="33">
        <v>0</v>
      </c>
      <c r="N198" s="32">
        <v>0</v>
      </c>
      <c r="O198" s="31">
        <v>0</v>
      </c>
      <c r="P198" s="31">
        <v>0</v>
      </c>
      <c r="Q198" s="31">
        <v>0</v>
      </c>
      <c r="R198" s="33">
        <v>0</v>
      </c>
      <c r="S198" s="32">
        <v>0</v>
      </c>
      <c r="T198" s="31">
        <v>0</v>
      </c>
      <c r="U198" s="31">
        <v>0</v>
      </c>
      <c r="V198" s="31">
        <v>0</v>
      </c>
      <c r="W198" s="30">
        <v>0</v>
      </c>
      <c r="X198" s="32">
        <v>0</v>
      </c>
      <c r="Y198" s="31">
        <v>0</v>
      </c>
      <c r="Z198" s="31">
        <v>0</v>
      </c>
      <c r="AA198" s="31">
        <v>0</v>
      </c>
      <c r="AB198" s="31">
        <v>0</v>
      </c>
      <c r="AC198" s="33">
        <v>0</v>
      </c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</row>
    <row r="199" spans="1:442" s="35" customFormat="1">
      <c r="A199" s="36">
        <v>31165</v>
      </c>
      <c r="B199" s="37" t="s">
        <v>330</v>
      </c>
      <c r="C199" s="27">
        <v>75198.486560456688</v>
      </c>
      <c r="D199" s="28">
        <v>7.3310000000000001E-5</v>
      </c>
      <c r="E199" s="28">
        <v>8.5060000000000002E-5</v>
      </c>
      <c r="F199" s="32">
        <v>903086</v>
      </c>
      <c r="G199" s="31">
        <v>1038003</v>
      </c>
      <c r="H199" s="33">
        <v>791280</v>
      </c>
      <c r="I199" s="32">
        <v>39300</v>
      </c>
      <c r="J199" s="31">
        <v>-193375.44590696209</v>
      </c>
      <c r="K199" s="31">
        <v>-154075.44590696209</v>
      </c>
      <c r="L199" s="31">
        <v>-17594</v>
      </c>
      <c r="M199" s="33">
        <v>-171669.44590696209</v>
      </c>
      <c r="N199" s="32">
        <v>11165</v>
      </c>
      <c r="O199" s="31">
        <v>0</v>
      </c>
      <c r="P199" s="31">
        <v>15257</v>
      </c>
      <c r="Q199" s="31">
        <v>0</v>
      </c>
      <c r="R199" s="33">
        <v>26422</v>
      </c>
      <c r="S199" s="32">
        <v>11</v>
      </c>
      <c r="T199" s="31">
        <v>24815</v>
      </c>
      <c r="U199" s="31">
        <v>14338</v>
      </c>
      <c r="V199" s="31">
        <v>79056.858339844664</v>
      </c>
      <c r="W199" s="30">
        <v>118220.85833984466</v>
      </c>
      <c r="X199" s="32">
        <v>-93435.858339844664</v>
      </c>
      <c r="Y199" s="31">
        <v>-1677</v>
      </c>
      <c r="Z199" s="31">
        <v>4040</v>
      </c>
      <c r="AA199" s="31">
        <v>-726</v>
      </c>
      <c r="AB199" s="31">
        <v>0</v>
      </c>
      <c r="AC199" s="33">
        <v>0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</row>
    <row r="200" spans="1:442" s="35" customFormat="1">
      <c r="A200" s="36">
        <v>31170</v>
      </c>
      <c r="B200" s="37" t="s">
        <v>331</v>
      </c>
      <c r="C200" s="27">
        <v>0</v>
      </c>
      <c r="D200" s="28">
        <v>0</v>
      </c>
      <c r="E200" s="28">
        <v>0</v>
      </c>
      <c r="F200" s="32">
        <v>0</v>
      </c>
      <c r="G200" s="31">
        <v>0</v>
      </c>
      <c r="H200" s="33">
        <v>0</v>
      </c>
      <c r="I200" s="32">
        <v>0</v>
      </c>
      <c r="J200" s="31">
        <v>0</v>
      </c>
      <c r="K200" s="31">
        <v>0</v>
      </c>
      <c r="L200" s="31">
        <v>0</v>
      </c>
      <c r="M200" s="33">
        <v>0</v>
      </c>
      <c r="N200" s="32">
        <v>0</v>
      </c>
      <c r="O200" s="31">
        <v>0</v>
      </c>
      <c r="P200" s="31">
        <v>0</v>
      </c>
      <c r="Q200" s="31">
        <v>0</v>
      </c>
      <c r="R200" s="33">
        <v>0</v>
      </c>
      <c r="S200" s="32">
        <v>0</v>
      </c>
      <c r="T200" s="31">
        <v>0</v>
      </c>
      <c r="U200" s="31">
        <v>0</v>
      </c>
      <c r="V200" s="31">
        <v>0</v>
      </c>
      <c r="W200" s="30">
        <v>0</v>
      </c>
      <c r="X200" s="32">
        <v>0</v>
      </c>
      <c r="Y200" s="31">
        <v>0</v>
      </c>
      <c r="Z200" s="31">
        <v>0</v>
      </c>
      <c r="AA200" s="31">
        <v>0</v>
      </c>
      <c r="AB200" s="31">
        <v>0</v>
      </c>
      <c r="AC200" s="33">
        <v>0</v>
      </c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</row>
    <row r="201" spans="1:442" s="35" customFormat="1">
      <c r="A201" s="36">
        <v>31179</v>
      </c>
      <c r="B201" s="37" t="s">
        <v>510</v>
      </c>
      <c r="C201" s="27">
        <v>249543.07354803398</v>
      </c>
      <c r="D201" s="28">
        <v>2.4326999999999999E-4</v>
      </c>
      <c r="E201" s="28">
        <v>0</v>
      </c>
      <c r="F201" s="32">
        <v>2996777</v>
      </c>
      <c r="G201" s="31">
        <v>3444483</v>
      </c>
      <c r="H201" s="33">
        <v>2625764</v>
      </c>
      <c r="I201" s="32">
        <v>130411</v>
      </c>
      <c r="J201" s="31">
        <v>1641110.1845551245</v>
      </c>
      <c r="K201" s="31">
        <v>1771521.1845551245</v>
      </c>
      <c r="L201" s="31">
        <v>-58385</v>
      </c>
      <c r="M201" s="33">
        <v>1713136.1845551245</v>
      </c>
      <c r="N201" s="32">
        <v>37051</v>
      </c>
      <c r="O201" s="31">
        <v>0</v>
      </c>
      <c r="P201" s="31">
        <v>50628</v>
      </c>
      <c r="Q201" s="31">
        <v>1575465.7771729194</v>
      </c>
      <c r="R201" s="33">
        <v>1663144.7771729194</v>
      </c>
      <c r="S201" s="32">
        <v>36</v>
      </c>
      <c r="T201" s="31">
        <v>82345</v>
      </c>
      <c r="U201" s="31">
        <v>47580</v>
      </c>
      <c r="V201" s="31">
        <v>0</v>
      </c>
      <c r="W201" s="30">
        <v>129961</v>
      </c>
      <c r="X201" s="32">
        <v>1527749.7771729194</v>
      </c>
      <c r="Y201" s="31">
        <v>-5565</v>
      </c>
      <c r="Z201" s="31">
        <v>13407</v>
      </c>
      <c r="AA201" s="31">
        <v>-2408</v>
      </c>
      <c r="AB201" s="31">
        <v>0</v>
      </c>
      <c r="AC201" s="33">
        <v>0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</row>
    <row r="202" spans="1:442" s="35" customFormat="1">
      <c r="A202" s="36">
        <v>31180</v>
      </c>
      <c r="B202" s="37" t="s">
        <v>332</v>
      </c>
      <c r="C202" s="27">
        <v>177770.47290464793</v>
      </c>
      <c r="D202" s="28">
        <v>1.7330000000000001E-4</v>
      </c>
      <c r="E202" s="28">
        <v>2.0160999999999999E-4</v>
      </c>
      <c r="F202" s="32">
        <v>2134835</v>
      </c>
      <c r="G202" s="31">
        <v>2453771</v>
      </c>
      <c r="H202" s="33">
        <v>1870534</v>
      </c>
      <c r="I202" s="32">
        <v>92902</v>
      </c>
      <c r="J202" s="31">
        <v>-108211.76196748273</v>
      </c>
      <c r="K202" s="31">
        <v>-15309.761967482729</v>
      </c>
      <c r="L202" s="31">
        <v>-41592</v>
      </c>
      <c r="M202" s="33">
        <v>-56901.761967482729</v>
      </c>
      <c r="N202" s="32">
        <v>26394</v>
      </c>
      <c r="O202" s="31">
        <v>0</v>
      </c>
      <c r="P202" s="31">
        <v>36066</v>
      </c>
      <c r="Q202" s="31">
        <v>1437.1431601530196</v>
      </c>
      <c r="R202" s="33">
        <v>63897.14316015302</v>
      </c>
      <c r="S202" s="32">
        <v>26</v>
      </c>
      <c r="T202" s="31">
        <v>58661</v>
      </c>
      <c r="U202" s="31">
        <v>33895</v>
      </c>
      <c r="V202" s="31">
        <v>184250.93067064736</v>
      </c>
      <c r="W202" s="30">
        <v>276832.93067064736</v>
      </c>
      <c r="X202" s="32">
        <v>-216805.78751049435</v>
      </c>
      <c r="Y202" s="31">
        <v>-3964</v>
      </c>
      <c r="Z202" s="31">
        <v>9551</v>
      </c>
      <c r="AA202" s="31">
        <v>-1717</v>
      </c>
      <c r="AB202" s="31">
        <v>0</v>
      </c>
      <c r="AC202" s="33">
        <v>0</v>
      </c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</row>
    <row r="203" spans="1:442" s="35" customFormat="1">
      <c r="A203" s="36">
        <v>31185</v>
      </c>
      <c r="B203" s="37" t="s">
        <v>333</v>
      </c>
      <c r="C203" s="27">
        <v>363268.26082459232</v>
      </c>
      <c r="D203" s="28">
        <v>3.5414000000000002E-4</v>
      </c>
      <c r="E203" s="28">
        <v>3.4483000000000002E-4</v>
      </c>
      <c r="F203" s="32">
        <v>4362554</v>
      </c>
      <c r="G203" s="31">
        <v>5014302</v>
      </c>
      <c r="H203" s="33">
        <v>3822452</v>
      </c>
      <c r="I203" s="32">
        <v>189845</v>
      </c>
      <c r="J203" s="31">
        <v>-46677.727026737353</v>
      </c>
      <c r="K203" s="31">
        <v>143167.27297326265</v>
      </c>
      <c r="L203" s="31">
        <v>-84994</v>
      </c>
      <c r="M203" s="33">
        <v>58173.272973262647</v>
      </c>
      <c r="N203" s="32">
        <v>53937</v>
      </c>
      <c r="O203" s="31">
        <v>0</v>
      </c>
      <c r="P203" s="31">
        <v>73702</v>
      </c>
      <c r="Q203" s="31">
        <v>58734.369540270527</v>
      </c>
      <c r="R203" s="33">
        <v>186373.36954027053</v>
      </c>
      <c r="S203" s="32">
        <v>53</v>
      </c>
      <c r="T203" s="31">
        <v>119874</v>
      </c>
      <c r="U203" s="31">
        <v>69265</v>
      </c>
      <c r="V203" s="31">
        <v>2902.6407622720676</v>
      </c>
      <c r="W203" s="30">
        <v>192094.64076227206</v>
      </c>
      <c r="X203" s="32">
        <v>-13630.271222001538</v>
      </c>
      <c r="Y203" s="31">
        <v>-8101</v>
      </c>
      <c r="Z203" s="31">
        <v>19518</v>
      </c>
      <c r="AA203" s="31">
        <v>-3507.9999999999854</v>
      </c>
      <c r="AB203" s="31">
        <v>0</v>
      </c>
      <c r="AC203" s="33">
        <v>0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</row>
    <row r="204" spans="1:442" s="35" customFormat="1">
      <c r="A204" s="36">
        <v>31190</v>
      </c>
      <c r="B204" s="37" t="s">
        <v>334</v>
      </c>
      <c r="C204" s="27">
        <v>142618.67959618033</v>
      </c>
      <c r="D204" s="28">
        <v>1.3898E-4</v>
      </c>
      <c r="E204" s="28">
        <v>4.9429999999999999E-5</v>
      </c>
      <c r="F204" s="32">
        <v>1712057</v>
      </c>
      <c r="G204" s="31">
        <v>1967831</v>
      </c>
      <c r="H204" s="33">
        <v>1500097</v>
      </c>
      <c r="I204" s="32">
        <v>74504</v>
      </c>
      <c r="J204" s="31">
        <v>127863.05263940924</v>
      </c>
      <c r="K204" s="31">
        <v>202367.05263940926</v>
      </c>
      <c r="L204" s="31">
        <v>-33355</v>
      </c>
      <c r="M204" s="33">
        <v>169012.05263940926</v>
      </c>
      <c r="N204" s="32">
        <v>21167</v>
      </c>
      <c r="O204" s="31">
        <v>0</v>
      </c>
      <c r="P204" s="31">
        <v>28924</v>
      </c>
      <c r="Q204" s="31">
        <v>579747.5869809112</v>
      </c>
      <c r="R204" s="33">
        <v>629838.5869809112</v>
      </c>
      <c r="S204" s="32">
        <v>21</v>
      </c>
      <c r="T204" s="31">
        <v>47044</v>
      </c>
      <c r="U204" s="31">
        <v>27183</v>
      </c>
      <c r="V204" s="31">
        <v>9642.0905016664328</v>
      </c>
      <c r="W204" s="30">
        <v>83890.090501666433</v>
      </c>
      <c r="X204" s="32">
        <v>542845.49647924479</v>
      </c>
      <c r="Y204" s="31">
        <v>-3179</v>
      </c>
      <c r="Z204" s="31">
        <v>7660</v>
      </c>
      <c r="AA204" s="31">
        <v>-1378</v>
      </c>
      <c r="AB204" s="31">
        <v>0</v>
      </c>
      <c r="AC204" s="33">
        <v>0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</row>
    <row r="205" spans="1:442" s="35" customFormat="1">
      <c r="A205" s="36">
        <v>31200</v>
      </c>
      <c r="B205" s="37" t="s">
        <v>335</v>
      </c>
      <c r="C205" s="27">
        <v>106904.12299524795</v>
      </c>
      <c r="D205" s="28">
        <v>1.0422E-4</v>
      </c>
      <c r="E205" s="28">
        <v>1.1184E-4</v>
      </c>
      <c r="F205" s="32">
        <v>1283858</v>
      </c>
      <c r="G205" s="31">
        <v>1475661</v>
      </c>
      <c r="H205" s="33">
        <v>1124911</v>
      </c>
      <c r="I205" s="32">
        <v>55870</v>
      </c>
      <c r="J205" s="31">
        <v>-47974.505591553869</v>
      </c>
      <c r="K205" s="31">
        <v>7895.4944084461313</v>
      </c>
      <c r="L205" s="31">
        <v>-25013</v>
      </c>
      <c r="M205" s="33">
        <v>-17117.505591553869</v>
      </c>
      <c r="N205" s="32">
        <v>15873</v>
      </c>
      <c r="O205" s="31">
        <v>0</v>
      </c>
      <c r="P205" s="31">
        <v>21690</v>
      </c>
      <c r="Q205" s="31">
        <v>0</v>
      </c>
      <c r="R205" s="33">
        <v>37563</v>
      </c>
      <c r="S205" s="32">
        <v>16</v>
      </c>
      <c r="T205" s="31">
        <v>35278</v>
      </c>
      <c r="U205" s="31">
        <v>20384</v>
      </c>
      <c r="V205" s="31">
        <v>49966.089542552945</v>
      </c>
      <c r="W205" s="30">
        <v>105644.08954255295</v>
      </c>
      <c r="X205" s="32">
        <v>-70408.089542552945</v>
      </c>
      <c r="Y205" s="31">
        <v>-2384</v>
      </c>
      <c r="Z205" s="31">
        <v>5744</v>
      </c>
      <c r="AA205" s="31">
        <v>-1033</v>
      </c>
      <c r="AB205" s="31">
        <v>0</v>
      </c>
      <c r="AC205" s="33">
        <v>0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</row>
    <row r="206" spans="1:442" s="35" customFormat="1">
      <c r="A206" s="36">
        <v>31205</v>
      </c>
      <c r="B206" s="37" t="s">
        <v>336</v>
      </c>
      <c r="C206" s="27">
        <v>17953.32351179016</v>
      </c>
      <c r="D206" s="28">
        <v>1.7499999999999998E-5</v>
      </c>
      <c r="E206" s="28">
        <v>1.9110000000000002E-5</v>
      </c>
      <c r="F206" s="32">
        <v>215578</v>
      </c>
      <c r="G206" s="31">
        <v>247784</v>
      </c>
      <c r="H206" s="33">
        <v>188888</v>
      </c>
      <c r="I206" s="32">
        <v>9381</v>
      </c>
      <c r="J206" s="31">
        <v>-5985.1711205245492</v>
      </c>
      <c r="K206" s="31">
        <v>3395.8288794754508</v>
      </c>
      <c r="L206" s="31">
        <v>-4200</v>
      </c>
      <c r="M206" s="33">
        <v>-804.17112052454922</v>
      </c>
      <c r="N206" s="32">
        <v>2665</v>
      </c>
      <c r="O206" s="31">
        <v>0</v>
      </c>
      <c r="P206" s="31">
        <v>3642</v>
      </c>
      <c r="Q206" s="31">
        <v>80.415373309713502</v>
      </c>
      <c r="R206" s="33">
        <v>6387.4153733097137</v>
      </c>
      <c r="S206" s="32">
        <v>3</v>
      </c>
      <c r="T206" s="31">
        <v>5924</v>
      </c>
      <c r="U206" s="31">
        <v>3423</v>
      </c>
      <c r="V206" s="31">
        <v>10511.976627345248</v>
      </c>
      <c r="W206" s="30">
        <v>19861.976627345248</v>
      </c>
      <c r="X206" s="32">
        <v>-13864.561254035534</v>
      </c>
      <c r="Y206" s="31">
        <v>-400</v>
      </c>
      <c r="Z206" s="31">
        <v>964</v>
      </c>
      <c r="AA206" s="31">
        <v>-174</v>
      </c>
      <c r="AB206" s="31">
        <v>0</v>
      </c>
      <c r="AC206" s="33">
        <v>0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</row>
    <row r="207" spans="1:442" s="35" customFormat="1">
      <c r="A207" s="36">
        <v>31215</v>
      </c>
      <c r="B207" s="37" t="s">
        <v>337</v>
      </c>
      <c r="C207" s="27">
        <v>75158.13315668203</v>
      </c>
      <c r="D207" s="28">
        <v>7.3269999999999995E-5</v>
      </c>
      <c r="E207" s="28">
        <v>5.0710000000000001E-5</v>
      </c>
      <c r="F207" s="32">
        <v>902593</v>
      </c>
      <c r="G207" s="31">
        <v>1037437</v>
      </c>
      <c r="H207" s="33">
        <v>790848</v>
      </c>
      <c r="I207" s="32">
        <v>39278</v>
      </c>
      <c r="J207" s="31">
        <v>2923.7266592967353</v>
      </c>
      <c r="K207" s="31">
        <v>42201.726659296735</v>
      </c>
      <c r="L207" s="31">
        <v>-17585</v>
      </c>
      <c r="M207" s="33">
        <v>24616.726659296735</v>
      </c>
      <c r="N207" s="32">
        <v>11159</v>
      </c>
      <c r="O207" s="31">
        <v>0</v>
      </c>
      <c r="P207" s="31">
        <v>15249</v>
      </c>
      <c r="Q207" s="31">
        <v>145873.51621438624</v>
      </c>
      <c r="R207" s="33">
        <v>172281.51621438624</v>
      </c>
      <c r="S207" s="32">
        <v>11</v>
      </c>
      <c r="T207" s="31">
        <v>24801</v>
      </c>
      <c r="U207" s="31">
        <v>14331</v>
      </c>
      <c r="V207" s="31">
        <v>2732.9267364669486</v>
      </c>
      <c r="W207" s="30">
        <v>41875.92673646695</v>
      </c>
      <c r="X207" s="32">
        <v>128769.5894779193</v>
      </c>
      <c r="Y207" s="31">
        <v>-1676</v>
      </c>
      <c r="Z207" s="31">
        <v>4038</v>
      </c>
      <c r="AA207" s="31">
        <v>-726</v>
      </c>
      <c r="AB207" s="31">
        <v>0</v>
      </c>
      <c r="AC207" s="33">
        <v>0</v>
      </c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</row>
    <row r="208" spans="1:442" s="35" customFormat="1">
      <c r="A208" s="36">
        <v>31225</v>
      </c>
      <c r="B208" s="37" t="s">
        <v>338</v>
      </c>
      <c r="C208" s="27">
        <v>499493.45113381441</v>
      </c>
      <c r="D208" s="28">
        <v>4.8694E-4</v>
      </c>
      <c r="E208" s="28">
        <v>5.0927000000000004E-4</v>
      </c>
      <c r="F208" s="32">
        <v>5998481</v>
      </c>
      <c r="G208" s="31">
        <v>6894630</v>
      </c>
      <c r="H208" s="33">
        <v>5255845</v>
      </c>
      <c r="I208" s="32">
        <v>261036</v>
      </c>
      <c r="J208" s="31">
        <v>370056.70386776846</v>
      </c>
      <c r="K208" s="31">
        <v>631092.7038677684</v>
      </c>
      <c r="L208" s="31">
        <v>-116866</v>
      </c>
      <c r="M208" s="33">
        <v>514226.7038677684</v>
      </c>
      <c r="N208" s="32">
        <v>74163</v>
      </c>
      <c r="O208" s="31">
        <v>0</v>
      </c>
      <c r="P208" s="31">
        <v>101340</v>
      </c>
      <c r="Q208" s="31">
        <v>9311.9096786509035</v>
      </c>
      <c r="R208" s="33">
        <v>184814.9096786509</v>
      </c>
      <c r="S208" s="32">
        <v>72</v>
      </c>
      <c r="T208" s="31">
        <v>164825</v>
      </c>
      <c r="U208" s="31">
        <v>95239</v>
      </c>
      <c r="V208" s="31">
        <v>146914.91341851727</v>
      </c>
      <c r="W208" s="30">
        <v>407050.91341851727</v>
      </c>
      <c r="X208" s="32">
        <v>-233113.00373986637</v>
      </c>
      <c r="Y208" s="31">
        <v>-11139</v>
      </c>
      <c r="Z208" s="31">
        <v>26837</v>
      </c>
      <c r="AA208" s="31">
        <v>-4821</v>
      </c>
      <c r="AB208" s="31">
        <v>0</v>
      </c>
      <c r="AC208" s="33">
        <v>0</v>
      </c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</row>
    <row r="209" spans="1:442" s="35" customFormat="1">
      <c r="A209" s="36">
        <v>31245</v>
      </c>
      <c r="B209" s="37" t="s">
        <v>339</v>
      </c>
      <c r="C209" s="27">
        <v>582245.74324352527</v>
      </c>
      <c r="D209" s="28">
        <v>5.6760999999999997E-4</v>
      </c>
      <c r="E209" s="28">
        <v>5.3448000000000005E-4</v>
      </c>
      <c r="F209" s="32">
        <v>6992233</v>
      </c>
      <c r="G209" s="31">
        <v>8036844</v>
      </c>
      <c r="H209" s="33">
        <v>6126566</v>
      </c>
      <c r="I209" s="32">
        <v>304281</v>
      </c>
      <c r="J209" s="31">
        <v>320649.9734027122</v>
      </c>
      <c r="K209" s="31">
        <v>624930.97340271226</v>
      </c>
      <c r="L209" s="31">
        <v>-136226</v>
      </c>
      <c r="M209" s="33">
        <v>488704.97340271226</v>
      </c>
      <c r="N209" s="32">
        <v>86449</v>
      </c>
      <c r="O209" s="31">
        <v>0</v>
      </c>
      <c r="P209" s="31">
        <v>118128</v>
      </c>
      <c r="Q209" s="31">
        <v>213646.1228243231</v>
      </c>
      <c r="R209" s="33">
        <v>418223.12282432313</v>
      </c>
      <c r="S209" s="32">
        <v>84</v>
      </c>
      <c r="T209" s="31">
        <v>192131</v>
      </c>
      <c r="U209" s="31">
        <v>111017</v>
      </c>
      <c r="V209" s="31">
        <v>0</v>
      </c>
      <c r="W209" s="30">
        <v>303232</v>
      </c>
      <c r="X209" s="32">
        <v>102313.1228243231</v>
      </c>
      <c r="Y209" s="31">
        <v>-12984</v>
      </c>
      <c r="Z209" s="31">
        <v>31283</v>
      </c>
      <c r="AA209" s="31">
        <v>-5620.9999999999709</v>
      </c>
      <c r="AB209" s="31">
        <v>0</v>
      </c>
      <c r="AC209" s="33">
        <v>0</v>
      </c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</row>
    <row r="210" spans="1:442" s="35" customFormat="1">
      <c r="A210" s="36">
        <v>31250</v>
      </c>
      <c r="B210" s="37" t="s">
        <v>340</v>
      </c>
      <c r="C210" s="27">
        <v>2197027.5683593298</v>
      </c>
      <c r="D210" s="28">
        <v>2.1418100000000001E-3</v>
      </c>
      <c r="E210" s="28">
        <v>2.2050300000000002E-3</v>
      </c>
      <c r="F210" s="32">
        <v>26384373</v>
      </c>
      <c r="G210" s="31">
        <v>30326090</v>
      </c>
      <c r="H210" s="33">
        <v>23117881</v>
      </c>
      <c r="I210" s="32">
        <v>1148170</v>
      </c>
      <c r="J210" s="31">
        <v>246237.9888171202</v>
      </c>
      <c r="K210" s="31">
        <v>1394407.9888171202</v>
      </c>
      <c r="L210" s="31">
        <v>-514034</v>
      </c>
      <c r="M210" s="33">
        <v>880373.9888171202</v>
      </c>
      <c r="N210" s="32">
        <v>326206</v>
      </c>
      <c r="O210" s="31">
        <v>0</v>
      </c>
      <c r="P210" s="31">
        <v>445744</v>
      </c>
      <c r="Q210" s="31">
        <v>8037.4716892769511</v>
      </c>
      <c r="R210" s="33">
        <v>779987.47168927698</v>
      </c>
      <c r="S210" s="32">
        <v>319</v>
      </c>
      <c r="T210" s="31">
        <v>724985</v>
      </c>
      <c r="U210" s="31">
        <v>418909</v>
      </c>
      <c r="V210" s="31">
        <v>419389.27156329877</v>
      </c>
      <c r="W210" s="30">
        <v>1563602.2715632988</v>
      </c>
      <c r="X210" s="32">
        <v>-831454.79987402179</v>
      </c>
      <c r="Y210" s="31">
        <v>-48995</v>
      </c>
      <c r="Z210" s="31">
        <v>118043</v>
      </c>
      <c r="AA210" s="31">
        <v>-21208</v>
      </c>
      <c r="AB210" s="31">
        <v>0</v>
      </c>
      <c r="AC210" s="33">
        <v>0</v>
      </c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</row>
    <row r="211" spans="1:442" s="35" customFormat="1">
      <c r="A211" s="36">
        <v>31260</v>
      </c>
      <c r="B211" s="37" t="s">
        <v>341</v>
      </c>
      <c r="C211" s="27">
        <v>59365.200044948389</v>
      </c>
      <c r="D211" s="28">
        <v>5.787E-5</v>
      </c>
      <c r="E211" s="28">
        <v>6.2020000000000006E-5</v>
      </c>
      <c r="F211" s="32">
        <v>712885</v>
      </c>
      <c r="G211" s="31">
        <v>819387</v>
      </c>
      <c r="H211" s="33">
        <v>624627</v>
      </c>
      <c r="I211" s="32">
        <v>31023</v>
      </c>
      <c r="J211" s="31">
        <v>18668.600969859272</v>
      </c>
      <c r="K211" s="31">
        <v>49691.600969859268</v>
      </c>
      <c r="L211" s="31">
        <v>-13889</v>
      </c>
      <c r="M211" s="33">
        <v>35802.600969859268</v>
      </c>
      <c r="N211" s="32">
        <v>8814</v>
      </c>
      <c r="O211" s="31">
        <v>0</v>
      </c>
      <c r="P211" s="31">
        <v>12044</v>
      </c>
      <c r="Q211" s="31">
        <v>440.6702384702831</v>
      </c>
      <c r="R211" s="33">
        <v>21298.670238470284</v>
      </c>
      <c r="S211" s="32">
        <v>9</v>
      </c>
      <c r="T211" s="31">
        <v>19589</v>
      </c>
      <c r="U211" s="31">
        <v>11319</v>
      </c>
      <c r="V211" s="31">
        <v>27154.880804121647</v>
      </c>
      <c r="W211" s="30">
        <v>58071.880804121647</v>
      </c>
      <c r="X211" s="32">
        <v>-38065.21056565136</v>
      </c>
      <c r="Y211" s="31">
        <v>-1324</v>
      </c>
      <c r="Z211" s="31">
        <v>3189</v>
      </c>
      <c r="AA211" s="31">
        <v>-573</v>
      </c>
      <c r="AB211" s="31">
        <v>0</v>
      </c>
      <c r="AC211" s="33">
        <v>0</v>
      </c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</row>
    <row r="212" spans="1:442" s="35" customFormat="1">
      <c r="A212" s="36">
        <v>31263</v>
      </c>
      <c r="B212" s="37" t="s">
        <v>342</v>
      </c>
      <c r="C212" s="27">
        <v>77104.39068692163</v>
      </c>
      <c r="D212" s="28">
        <v>7.517E-5</v>
      </c>
      <c r="E212" s="28">
        <v>7.3419999999999998E-5</v>
      </c>
      <c r="F212" s="32">
        <v>925999</v>
      </c>
      <c r="G212" s="31">
        <v>1064339</v>
      </c>
      <c r="H212" s="33">
        <v>811356</v>
      </c>
      <c r="I212" s="32">
        <v>40297</v>
      </c>
      <c r="J212" s="31">
        <v>38078.287958203597</v>
      </c>
      <c r="K212" s="31">
        <v>78375.287958203597</v>
      </c>
      <c r="L212" s="31">
        <v>-18041</v>
      </c>
      <c r="M212" s="33">
        <v>60334.287958203597</v>
      </c>
      <c r="N212" s="32">
        <v>11449</v>
      </c>
      <c r="O212" s="31">
        <v>0</v>
      </c>
      <c r="P212" s="31">
        <v>15644</v>
      </c>
      <c r="Q212" s="31">
        <v>11447.68986628667</v>
      </c>
      <c r="R212" s="33">
        <v>38540.689866286673</v>
      </c>
      <c r="S212" s="32">
        <v>11</v>
      </c>
      <c r="T212" s="31">
        <v>25444</v>
      </c>
      <c r="U212" s="31">
        <v>14702</v>
      </c>
      <c r="V212" s="31">
        <v>0</v>
      </c>
      <c r="W212" s="30">
        <v>40157</v>
      </c>
      <c r="X212" s="32">
        <v>-3296.3101337133303</v>
      </c>
      <c r="Y212" s="31">
        <v>-1720</v>
      </c>
      <c r="Z212" s="31">
        <v>4143</v>
      </c>
      <c r="AA212" s="31">
        <v>-742.99999999999636</v>
      </c>
      <c r="AB212" s="31">
        <v>0</v>
      </c>
      <c r="AC212" s="33">
        <v>0</v>
      </c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</row>
    <row r="213" spans="1:442" s="35" customFormat="1">
      <c r="A213" s="36">
        <v>31268</v>
      </c>
      <c r="B213" s="37" t="s">
        <v>343</v>
      </c>
      <c r="C213" s="27">
        <v>245444.36146868151</v>
      </c>
      <c r="D213" s="28">
        <v>2.3928E-4</v>
      </c>
      <c r="E213" s="28">
        <v>2.5831999999999998E-4</v>
      </c>
      <c r="F213" s="32">
        <v>2947625</v>
      </c>
      <c r="G213" s="31">
        <v>3387988</v>
      </c>
      <c r="H213" s="33">
        <v>2582697</v>
      </c>
      <c r="I213" s="32">
        <v>128272</v>
      </c>
      <c r="J213" s="31">
        <v>-66052.563862795345</v>
      </c>
      <c r="K213" s="31">
        <v>62219.436137204655</v>
      </c>
      <c r="L213" s="31">
        <v>-57427</v>
      </c>
      <c r="M213" s="33">
        <v>4792.4361372046551</v>
      </c>
      <c r="N213" s="32">
        <v>36443</v>
      </c>
      <c r="O213" s="31">
        <v>0</v>
      </c>
      <c r="P213" s="31">
        <v>49798</v>
      </c>
      <c r="Q213" s="31">
        <v>1023.8322250629247</v>
      </c>
      <c r="R213" s="33">
        <v>87264.832225062928</v>
      </c>
      <c r="S213" s="32">
        <v>36</v>
      </c>
      <c r="T213" s="31">
        <v>80994</v>
      </c>
      <c r="U213" s="31">
        <v>46800</v>
      </c>
      <c r="V213" s="31">
        <v>124476.30784169055</v>
      </c>
      <c r="W213" s="30">
        <v>252306.30784169055</v>
      </c>
      <c r="X213" s="32">
        <v>-170385.47561662761</v>
      </c>
      <c r="Y213" s="31">
        <v>-5474</v>
      </c>
      <c r="Z213" s="31">
        <v>13188</v>
      </c>
      <c r="AA213" s="31">
        <v>-2370</v>
      </c>
      <c r="AB213" s="31">
        <v>0</v>
      </c>
      <c r="AC213" s="33">
        <v>0</v>
      </c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</row>
    <row r="214" spans="1:442" s="35" customFormat="1">
      <c r="A214" s="36">
        <v>31270</v>
      </c>
      <c r="B214" s="37" t="s">
        <v>344</v>
      </c>
      <c r="C214" s="27">
        <v>789594.28973573889</v>
      </c>
      <c r="D214" s="28">
        <v>7.6975000000000003E-4</v>
      </c>
      <c r="E214" s="28">
        <v>8.1552999999999997E-4</v>
      </c>
      <c r="F214" s="32">
        <v>9482340</v>
      </c>
      <c r="G214" s="31">
        <v>10898963</v>
      </c>
      <c r="H214" s="33">
        <v>8308388</v>
      </c>
      <c r="I214" s="32">
        <v>412643</v>
      </c>
      <c r="J214" s="31">
        <v>-153165.48736158799</v>
      </c>
      <c r="K214" s="31">
        <v>259477.51263841201</v>
      </c>
      <c r="L214" s="31">
        <v>-184740</v>
      </c>
      <c r="M214" s="33">
        <v>74737.512638412009</v>
      </c>
      <c r="N214" s="32">
        <v>117236</v>
      </c>
      <c r="O214" s="31">
        <v>0</v>
      </c>
      <c r="P214" s="31">
        <v>160197</v>
      </c>
      <c r="Q214" s="31">
        <v>1819.5284642409968</v>
      </c>
      <c r="R214" s="33">
        <v>279252.52846424101</v>
      </c>
      <c r="S214" s="32">
        <v>115</v>
      </c>
      <c r="T214" s="31">
        <v>260554</v>
      </c>
      <c r="U214" s="31">
        <v>150553</v>
      </c>
      <c r="V214" s="31">
        <v>300165.81340396916</v>
      </c>
      <c r="W214" s="30">
        <v>711387.81340396916</v>
      </c>
      <c r="X214" s="32">
        <v>-449328.28493972815</v>
      </c>
      <c r="Y214" s="31">
        <v>-17609</v>
      </c>
      <c r="Z214" s="31">
        <v>42424</v>
      </c>
      <c r="AA214" s="31">
        <v>-7622</v>
      </c>
      <c r="AB214" s="31">
        <v>0</v>
      </c>
      <c r="AC214" s="33">
        <v>0</v>
      </c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</row>
    <row r="215" spans="1:442" s="35" customFormat="1">
      <c r="A215" s="36">
        <v>31275</v>
      </c>
      <c r="B215" s="37" t="s">
        <v>345</v>
      </c>
      <c r="C215" s="27">
        <v>124684.45704099584</v>
      </c>
      <c r="D215" s="28">
        <v>1.2155E-4</v>
      </c>
      <c r="E215" s="28">
        <v>1.2025E-4</v>
      </c>
      <c r="F215" s="32">
        <v>1497341</v>
      </c>
      <c r="G215" s="31">
        <v>1721038</v>
      </c>
      <c r="H215" s="33">
        <v>1311964</v>
      </c>
      <c r="I215" s="32">
        <v>65160</v>
      </c>
      <c r="J215" s="31">
        <v>142002.05459418756</v>
      </c>
      <c r="K215" s="31">
        <v>207162.05459418756</v>
      </c>
      <c r="L215" s="31">
        <v>-29172</v>
      </c>
      <c r="M215" s="33">
        <v>177990.05459418756</v>
      </c>
      <c r="N215" s="32">
        <v>18513</v>
      </c>
      <c r="O215" s="31">
        <v>0</v>
      </c>
      <c r="P215" s="31">
        <v>25296</v>
      </c>
      <c r="Q215" s="31">
        <v>10463.506510100628</v>
      </c>
      <c r="R215" s="33">
        <v>54272.506510100626</v>
      </c>
      <c r="S215" s="32">
        <v>18</v>
      </c>
      <c r="T215" s="31">
        <v>41144</v>
      </c>
      <c r="U215" s="31">
        <v>23774</v>
      </c>
      <c r="V215" s="31">
        <v>0</v>
      </c>
      <c r="W215" s="30">
        <v>64936</v>
      </c>
      <c r="X215" s="32">
        <v>-13377.493489899372</v>
      </c>
      <c r="Y215" s="31">
        <v>-2781</v>
      </c>
      <c r="Z215" s="31">
        <v>6699</v>
      </c>
      <c r="AA215" s="31">
        <v>-1204</v>
      </c>
      <c r="AB215" s="31">
        <v>0</v>
      </c>
      <c r="AC215" s="33">
        <v>0</v>
      </c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</row>
    <row r="216" spans="1:442" s="35" customFormat="1">
      <c r="A216" s="36">
        <v>31284</v>
      </c>
      <c r="B216" s="37" t="s">
        <v>346</v>
      </c>
      <c r="C216" s="27">
        <v>0</v>
      </c>
      <c r="D216" s="28">
        <v>0</v>
      </c>
      <c r="E216" s="28">
        <v>0</v>
      </c>
      <c r="F216" s="32">
        <v>0</v>
      </c>
      <c r="G216" s="31">
        <v>0</v>
      </c>
      <c r="H216" s="33">
        <v>0</v>
      </c>
      <c r="I216" s="32">
        <v>0</v>
      </c>
      <c r="J216" s="31">
        <v>0</v>
      </c>
      <c r="K216" s="31">
        <v>0</v>
      </c>
      <c r="L216" s="31">
        <v>0</v>
      </c>
      <c r="M216" s="33">
        <v>0</v>
      </c>
      <c r="N216" s="32">
        <v>0</v>
      </c>
      <c r="O216" s="31">
        <v>0</v>
      </c>
      <c r="P216" s="31">
        <v>0</v>
      </c>
      <c r="Q216" s="31">
        <v>0</v>
      </c>
      <c r="R216" s="33">
        <v>0</v>
      </c>
      <c r="S216" s="32">
        <v>0</v>
      </c>
      <c r="T216" s="31">
        <v>0</v>
      </c>
      <c r="U216" s="31">
        <v>0</v>
      </c>
      <c r="V216" s="31">
        <v>0</v>
      </c>
      <c r="W216" s="30">
        <v>0</v>
      </c>
      <c r="X216" s="32">
        <v>0</v>
      </c>
      <c r="Y216" s="31">
        <v>0</v>
      </c>
      <c r="Z216" s="31">
        <v>0</v>
      </c>
      <c r="AA216" s="31">
        <v>0</v>
      </c>
      <c r="AB216" s="31">
        <v>0</v>
      </c>
      <c r="AC216" s="33">
        <v>0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</row>
    <row r="217" spans="1:442" s="35" customFormat="1">
      <c r="A217" s="36">
        <v>31290</v>
      </c>
      <c r="B217" s="37" t="s">
        <v>347</v>
      </c>
      <c r="C217" s="27">
        <v>359751.49469619762</v>
      </c>
      <c r="D217" s="28">
        <v>3.5068000000000002E-4</v>
      </c>
      <c r="E217" s="28">
        <v>3.5325999999999999E-4</v>
      </c>
      <c r="F217" s="32">
        <v>4319931</v>
      </c>
      <c r="G217" s="31">
        <v>4965311</v>
      </c>
      <c r="H217" s="33">
        <v>3785106</v>
      </c>
      <c r="I217" s="32">
        <v>187991</v>
      </c>
      <c r="J217" s="31">
        <v>-273593.46657799225</v>
      </c>
      <c r="K217" s="31">
        <v>-85602.466577992251</v>
      </c>
      <c r="L217" s="31">
        <v>-84163</v>
      </c>
      <c r="M217" s="33">
        <v>-169765.46657799225</v>
      </c>
      <c r="N217" s="32">
        <v>53410</v>
      </c>
      <c r="O217" s="31">
        <v>0</v>
      </c>
      <c r="P217" s="31">
        <v>72982</v>
      </c>
      <c r="Q217" s="31">
        <v>0</v>
      </c>
      <c r="R217" s="33">
        <v>126392</v>
      </c>
      <c r="S217" s="32">
        <v>52</v>
      </c>
      <c r="T217" s="31">
        <v>118702</v>
      </c>
      <c r="U217" s="31">
        <v>68588</v>
      </c>
      <c r="V217" s="31">
        <v>23939.030048641311</v>
      </c>
      <c r="W217" s="30">
        <v>211281.03004864132</v>
      </c>
      <c r="X217" s="32">
        <v>-92723.030048641318</v>
      </c>
      <c r="Y217" s="31">
        <v>-8022</v>
      </c>
      <c r="Z217" s="31">
        <v>19327</v>
      </c>
      <c r="AA217" s="31">
        <v>-3471</v>
      </c>
      <c r="AB217" s="31">
        <v>0</v>
      </c>
      <c r="AC217" s="33">
        <v>0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</row>
    <row r="218" spans="1:442" s="35" customFormat="1">
      <c r="A218" s="36">
        <v>31345</v>
      </c>
      <c r="B218" s="37" t="s">
        <v>348</v>
      </c>
      <c r="C218" s="27">
        <v>101022.27700075452</v>
      </c>
      <c r="D218" s="28">
        <v>9.8480000000000006E-5</v>
      </c>
      <c r="E218" s="28">
        <v>1.0569E-4</v>
      </c>
      <c r="F218" s="32">
        <v>1213148</v>
      </c>
      <c r="G218" s="31">
        <v>1394388</v>
      </c>
      <c r="H218" s="33">
        <v>1062956</v>
      </c>
      <c r="I218" s="32">
        <v>52793</v>
      </c>
      <c r="J218" s="31">
        <v>-48749.813607909229</v>
      </c>
      <c r="K218" s="31">
        <v>4043.1863920907708</v>
      </c>
      <c r="L218" s="31">
        <v>-23635</v>
      </c>
      <c r="M218" s="33">
        <v>-19591.813607909229</v>
      </c>
      <c r="N218" s="32">
        <v>14999</v>
      </c>
      <c r="O218" s="31">
        <v>0</v>
      </c>
      <c r="P218" s="31">
        <v>20495</v>
      </c>
      <c r="Q218" s="31">
        <v>0</v>
      </c>
      <c r="R218" s="33">
        <v>35494</v>
      </c>
      <c r="S218" s="32">
        <v>15</v>
      </c>
      <c r="T218" s="31">
        <v>33335</v>
      </c>
      <c r="U218" s="31">
        <v>19261</v>
      </c>
      <c r="V218" s="31">
        <v>47275.093735223971</v>
      </c>
      <c r="W218" s="30">
        <v>99886.093735223971</v>
      </c>
      <c r="X218" s="32">
        <v>-66591.093735223971</v>
      </c>
      <c r="Y218" s="31">
        <v>-2253</v>
      </c>
      <c r="Z218" s="31">
        <v>5428</v>
      </c>
      <c r="AA218" s="31">
        <v>-976</v>
      </c>
      <c r="AB218" s="31">
        <v>0</v>
      </c>
      <c r="AC218" s="33">
        <v>0</v>
      </c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</row>
    <row r="219" spans="1:442" s="35" customFormat="1">
      <c r="A219" s="36">
        <v>31354</v>
      </c>
      <c r="B219" s="37" t="s">
        <v>349</v>
      </c>
      <c r="C219" s="27">
        <v>189566.07244646578</v>
      </c>
      <c r="D219" s="28">
        <v>1.8479999999999999E-4</v>
      </c>
      <c r="E219" s="28">
        <v>2.4637999999999998E-4</v>
      </c>
      <c r="F219" s="32">
        <v>2276501</v>
      </c>
      <c r="G219" s="31">
        <v>2616601</v>
      </c>
      <c r="H219" s="33">
        <v>1994661</v>
      </c>
      <c r="I219" s="32">
        <v>99067</v>
      </c>
      <c r="J219" s="31">
        <v>-548690.63335776061</v>
      </c>
      <c r="K219" s="31">
        <v>-449623.63335776061</v>
      </c>
      <c r="L219" s="31">
        <v>-44352</v>
      </c>
      <c r="M219" s="33">
        <v>-493975.63335776061</v>
      </c>
      <c r="N219" s="32">
        <v>28146</v>
      </c>
      <c r="O219" s="31">
        <v>0</v>
      </c>
      <c r="P219" s="31">
        <v>38460</v>
      </c>
      <c r="Q219" s="31">
        <v>0</v>
      </c>
      <c r="R219" s="33">
        <v>66606</v>
      </c>
      <c r="S219" s="32">
        <v>28</v>
      </c>
      <c r="T219" s="31">
        <v>62553</v>
      </c>
      <c r="U219" s="31">
        <v>36144</v>
      </c>
      <c r="V219" s="31">
        <v>402358.73616419069</v>
      </c>
      <c r="W219" s="30">
        <v>501083.73616419069</v>
      </c>
      <c r="X219" s="32">
        <v>-438605.73616419069</v>
      </c>
      <c r="Y219" s="31">
        <v>-4227</v>
      </c>
      <c r="Z219" s="31">
        <v>10185</v>
      </c>
      <c r="AA219" s="31">
        <v>-1830</v>
      </c>
      <c r="AB219" s="31">
        <v>0</v>
      </c>
      <c r="AC219" s="33">
        <v>0</v>
      </c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</row>
    <row r="220" spans="1:442" s="35" customFormat="1">
      <c r="A220" s="36">
        <v>31370</v>
      </c>
      <c r="B220" s="37" t="s">
        <v>350</v>
      </c>
      <c r="C220" s="27">
        <v>648097.14448864316</v>
      </c>
      <c r="D220" s="28">
        <v>6.3181000000000001E-4</v>
      </c>
      <c r="E220" s="28">
        <v>6.7354000000000003E-4</v>
      </c>
      <c r="F220" s="32">
        <v>7783095</v>
      </c>
      <c r="G220" s="31">
        <v>8945858</v>
      </c>
      <c r="H220" s="33">
        <v>6819516</v>
      </c>
      <c r="I220" s="32">
        <v>338697</v>
      </c>
      <c r="J220" s="31">
        <v>-215228.47295495422</v>
      </c>
      <c r="K220" s="31">
        <v>123468.52704504578</v>
      </c>
      <c r="L220" s="31">
        <v>-151634</v>
      </c>
      <c r="M220" s="33">
        <v>-28165.472954954224</v>
      </c>
      <c r="N220" s="32">
        <v>96227</v>
      </c>
      <c r="O220" s="31">
        <v>0</v>
      </c>
      <c r="P220" s="31">
        <v>131490</v>
      </c>
      <c r="Q220" s="31">
        <v>521.67054122185277</v>
      </c>
      <c r="R220" s="33">
        <v>228238.67054122186</v>
      </c>
      <c r="S220" s="32">
        <v>94</v>
      </c>
      <c r="T220" s="31">
        <v>213863</v>
      </c>
      <c r="U220" s="31">
        <v>123574</v>
      </c>
      <c r="V220" s="31">
        <v>273296.05216114636</v>
      </c>
      <c r="W220" s="30">
        <v>610827.05216114642</v>
      </c>
      <c r="X220" s="32">
        <v>-396700.3816199245</v>
      </c>
      <c r="Y220" s="31">
        <v>-14453</v>
      </c>
      <c r="Z220" s="31">
        <v>34821</v>
      </c>
      <c r="AA220" s="31">
        <v>-6256</v>
      </c>
      <c r="AB220" s="31">
        <v>0</v>
      </c>
      <c r="AC220" s="33">
        <v>0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</row>
    <row r="221" spans="1:442" s="35" customFormat="1">
      <c r="A221" s="36">
        <v>31395</v>
      </c>
      <c r="B221" s="37" t="s">
        <v>351</v>
      </c>
      <c r="C221" s="27">
        <v>0</v>
      </c>
      <c r="D221" s="28">
        <v>0</v>
      </c>
      <c r="E221" s="28">
        <v>0</v>
      </c>
      <c r="F221" s="32">
        <v>0</v>
      </c>
      <c r="G221" s="31">
        <v>0</v>
      </c>
      <c r="H221" s="33">
        <v>0</v>
      </c>
      <c r="I221" s="32">
        <v>0</v>
      </c>
      <c r="J221" s="31">
        <v>0</v>
      </c>
      <c r="K221" s="31">
        <v>0</v>
      </c>
      <c r="L221" s="31">
        <v>0</v>
      </c>
      <c r="M221" s="33">
        <v>0</v>
      </c>
      <c r="N221" s="32">
        <v>0</v>
      </c>
      <c r="O221" s="31">
        <v>0</v>
      </c>
      <c r="P221" s="31">
        <v>0</v>
      </c>
      <c r="Q221" s="31">
        <v>0</v>
      </c>
      <c r="R221" s="33">
        <v>0</v>
      </c>
      <c r="S221" s="32">
        <v>0</v>
      </c>
      <c r="T221" s="31">
        <v>0</v>
      </c>
      <c r="U221" s="31">
        <v>0</v>
      </c>
      <c r="V221" s="31">
        <v>0</v>
      </c>
      <c r="W221" s="30">
        <v>0</v>
      </c>
      <c r="X221" s="32">
        <v>0</v>
      </c>
      <c r="Y221" s="31">
        <v>0</v>
      </c>
      <c r="Z221" s="31">
        <v>0</v>
      </c>
      <c r="AA221" s="31">
        <v>0</v>
      </c>
      <c r="AB221" s="31">
        <v>0</v>
      </c>
      <c r="AC221" s="33">
        <v>0</v>
      </c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</row>
    <row r="222" spans="1:442" s="35" customFormat="1">
      <c r="A222" s="36">
        <v>31400</v>
      </c>
      <c r="B222" s="37" t="s">
        <v>352</v>
      </c>
      <c r="C222" s="27">
        <v>0</v>
      </c>
      <c r="D222" s="28">
        <v>0</v>
      </c>
      <c r="E222" s="28">
        <v>0</v>
      </c>
      <c r="F222" s="32">
        <v>0</v>
      </c>
      <c r="G222" s="31">
        <v>0</v>
      </c>
      <c r="H222" s="33">
        <v>0</v>
      </c>
      <c r="I222" s="32">
        <v>0</v>
      </c>
      <c r="J222" s="31">
        <v>0</v>
      </c>
      <c r="K222" s="31">
        <v>0</v>
      </c>
      <c r="L222" s="31">
        <v>0</v>
      </c>
      <c r="M222" s="33">
        <v>0</v>
      </c>
      <c r="N222" s="32">
        <v>0</v>
      </c>
      <c r="O222" s="31">
        <v>0</v>
      </c>
      <c r="P222" s="31">
        <v>0</v>
      </c>
      <c r="Q222" s="31">
        <v>0</v>
      </c>
      <c r="R222" s="33">
        <v>0</v>
      </c>
      <c r="S222" s="32">
        <v>0</v>
      </c>
      <c r="T222" s="31">
        <v>0</v>
      </c>
      <c r="U222" s="31">
        <v>0</v>
      </c>
      <c r="V222" s="31">
        <v>0</v>
      </c>
      <c r="W222" s="30">
        <v>0</v>
      </c>
      <c r="X222" s="32">
        <v>0</v>
      </c>
      <c r="Y222" s="31">
        <v>0</v>
      </c>
      <c r="Z222" s="31">
        <v>0</v>
      </c>
      <c r="AA222" s="31">
        <v>0</v>
      </c>
      <c r="AB222" s="31">
        <v>0</v>
      </c>
      <c r="AC222" s="33">
        <v>0</v>
      </c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</row>
    <row r="223" spans="1:442" s="35" customFormat="1">
      <c r="A223" s="36">
        <v>31415</v>
      </c>
      <c r="B223" s="37" t="s">
        <v>353</v>
      </c>
      <c r="C223" s="27">
        <v>1476183.7573876525</v>
      </c>
      <c r="D223" s="28">
        <v>1.4390900000000001E-3</v>
      </c>
      <c r="E223" s="28">
        <v>1.57048E-3</v>
      </c>
      <c r="F223" s="32">
        <v>17727757</v>
      </c>
      <c r="G223" s="31">
        <v>20376211</v>
      </c>
      <c r="H223" s="33">
        <v>15532989</v>
      </c>
      <c r="I223" s="32">
        <v>771460</v>
      </c>
      <c r="J223" s="31">
        <v>-1604688.0424133476</v>
      </c>
      <c r="K223" s="31">
        <v>-833228.04241334763</v>
      </c>
      <c r="L223" s="31">
        <v>-345382</v>
      </c>
      <c r="M223" s="33">
        <v>-1178610.0424133476</v>
      </c>
      <c r="N223" s="32">
        <v>219179</v>
      </c>
      <c r="O223" s="31">
        <v>0</v>
      </c>
      <c r="P223" s="31">
        <v>299497</v>
      </c>
      <c r="Q223" s="31">
        <v>0</v>
      </c>
      <c r="R223" s="33">
        <v>518676</v>
      </c>
      <c r="S223" s="32">
        <v>214</v>
      </c>
      <c r="T223" s="31">
        <v>487120</v>
      </c>
      <c r="U223" s="31">
        <v>281467</v>
      </c>
      <c r="V223" s="31">
        <v>872978.88547206379</v>
      </c>
      <c r="W223" s="30">
        <v>1641779.8854720639</v>
      </c>
      <c r="X223" s="32">
        <v>-1155247.8854720639</v>
      </c>
      <c r="Y223" s="31">
        <v>-32920</v>
      </c>
      <c r="Z223" s="31">
        <v>79313</v>
      </c>
      <c r="AA223" s="31">
        <v>-14249</v>
      </c>
      <c r="AB223" s="31">
        <v>0</v>
      </c>
      <c r="AC223" s="33">
        <v>0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</row>
    <row r="224" spans="1:442" s="35" customFormat="1">
      <c r="A224" s="36">
        <v>31765</v>
      </c>
      <c r="B224" s="37" t="s">
        <v>354</v>
      </c>
      <c r="C224" s="27">
        <v>860182.24166966008</v>
      </c>
      <c r="D224" s="28">
        <v>8.3856000000000002E-4</v>
      </c>
      <c r="E224" s="28">
        <v>9.6042000000000002E-4</v>
      </c>
      <c r="F224" s="32">
        <v>10329992</v>
      </c>
      <c r="G224" s="31">
        <v>11873250</v>
      </c>
      <c r="H224" s="33">
        <v>9051097</v>
      </c>
      <c r="I224" s="32">
        <v>449531</v>
      </c>
      <c r="J224" s="31">
        <v>-785877.1297670505</v>
      </c>
      <c r="K224" s="31">
        <v>-336346.1297670505</v>
      </c>
      <c r="L224" s="31">
        <v>-201254</v>
      </c>
      <c r="M224" s="33">
        <v>-537600.1297670505</v>
      </c>
      <c r="N224" s="32">
        <v>127716</v>
      </c>
      <c r="O224" s="31">
        <v>0</v>
      </c>
      <c r="P224" s="31">
        <v>174517</v>
      </c>
      <c r="Q224" s="31">
        <v>1128.6711091449797</v>
      </c>
      <c r="R224" s="33">
        <v>303361.67110914498</v>
      </c>
      <c r="S224" s="32">
        <v>125</v>
      </c>
      <c r="T224" s="31">
        <v>283846</v>
      </c>
      <c r="U224" s="31">
        <v>164011</v>
      </c>
      <c r="V224" s="31">
        <v>793527.85790777137</v>
      </c>
      <c r="W224" s="30">
        <v>1241509.8579077714</v>
      </c>
      <c r="X224" s="32">
        <v>-956878.18679862644</v>
      </c>
      <c r="Y224" s="31">
        <v>-19183</v>
      </c>
      <c r="Z224" s="31">
        <v>46216</v>
      </c>
      <c r="AA224" s="31">
        <v>-8303</v>
      </c>
      <c r="AB224" s="31">
        <v>0</v>
      </c>
      <c r="AC224" s="33">
        <v>0</v>
      </c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</row>
    <row r="225" spans="1:442" s="35" customFormat="1">
      <c r="A225" s="36">
        <v>35605</v>
      </c>
      <c r="B225" s="37" t="s">
        <v>355</v>
      </c>
      <c r="C225" s="27">
        <v>2550666.9458931047</v>
      </c>
      <c r="D225" s="28">
        <v>2.4865600000000001E-3</v>
      </c>
      <c r="E225" s="28">
        <v>2.6362E-3</v>
      </c>
      <c r="F225" s="32">
        <v>30631254</v>
      </c>
      <c r="G225" s="31">
        <v>35207438</v>
      </c>
      <c r="H225" s="33">
        <v>26838981</v>
      </c>
      <c r="I225" s="32">
        <v>1332982</v>
      </c>
      <c r="J225" s="31">
        <v>-110831.14881206746</v>
      </c>
      <c r="K225" s="31">
        <v>1222150.8511879325</v>
      </c>
      <c r="L225" s="31">
        <v>-596774</v>
      </c>
      <c r="M225" s="33">
        <v>625376.85118793254</v>
      </c>
      <c r="N225" s="32">
        <v>378712</v>
      </c>
      <c r="O225" s="31">
        <v>0</v>
      </c>
      <c r="P225" s="31">
        <v>517492</v>
      </c>
      <c r="Q225" s="31">
        <v>13663.179011377115</v>
      </c>
      <c r="R225" s="33">
        <v>909867.17901137716</v>
      </c>
      <c r="S225" s="32">
        <v>370</v>
      </c>
      <c r="T225" s="31">
        <v>841680</v>
      </c>
      <c r="U225" s="31">
        <v>486338</v>
      </c>
      <c r="V225" s="31">
        <v>981010.07980996638</v>
      </c>
      <c r="W225" s="30">
        <v>2309398.0798099665</v>
      </c>
      <c r="X225" s="32">
        <v>-1455070.9007985892</v>
      </c>
      <c r="Y225" s="31">
        <v>-56882</v>
      </c>
      <c r="Z225" s="31">
        <v>137043</v>
      </c>
      <c r="AA225" s="31">
        <v>-24621.000000000233</v>
      </c>
      <c r="AB225" s="31">
        <v>0</v>
      </c>
      <c r="AC225" s="33">
        <v>0</v>
      </c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</row>
    <row r="226" spans="1:442" s="35" customFormat="1">
      <c r="A226" s="36">
        <v>35607</v>
      </c>
      <c r="B226" s="37" t="s">
        <v>356</v>
      </c>
      <c r="C226" s="27">
        <v>1483922.0682538927</v>
      </c>
      <c r="D226" s="28">
        <v>1.44663E-3</v>
      </c>
      <c r="E226" s="28">
        <v>1.4643499999999999E-3</v>
      </c>
      <c r="F226" s="32">
        <v>17820640</v>
      </c>
      <c r="G226" s="31">
        <v>20482971</v>
      </c>
      <c r="H226" s="33">
        <v>15614373</v>
      </c>
      <c r="I226" s="32">
        <v>775502</v>
      </c>
      <c r="J226" s="31">
        <v>259352.41103148545</v>
      </c>
      <c r="K226" s="31">
        <v>1034854.4110314854</v>
      </c>
      <c r="L226" s="31">
        <v>-347191</v>
      </c>
      <c r="M226" s="33">
        <v>687663.41103148542</v>
      </c>
      <c r="N226" s="32">
        <v>220327</v>
      </c>
      <c r="O226" s="31">
        <v>0</v>
      </c>
      <c r="P226" s="31">
        <v>301066</v>
      </c>
      <c r="Q226" s="31">
        <v>6498.0514860200401</v>
      </c>
      <c r="R226" s="33">
        <v>527891.05148602009</v>
      </c>
      <c r="S226" s="32">
        <v>215</v>
      </c>
      <c r="T226" s="31">
        <v>489672</v>
      </c>
      <c r="U226" s="31">
        <v>282941</v>
      </c>
      <c r="V226" s="31">
        <v>121376.82531311816</v>
      </c>
      <c r="W226" s="30">
        <v>894204.82531311817</v>
      </c>
      <c r="X226" s="32">
        <v>-398626.77382709814</v>
      </c>
      <c r="Y226" s="31">
        <v>-33093</v>
      </c>
      <c r="Z226" s="31">
        <v>79729</v>
      </c>
      <c r="AA226" s="31">
        <v>-14322.999999999942</v>
      </c>
      <c r="AB226" s="31">
        <v>0</v>
      </c>
      <c r="AC226" s="33">
        <v>0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</row>
    <row r="227" spans="1:442" s="35" customFormat="1">
      <c r="A227" s="36">
        <v>35609</v>
      </c>
      <c r="B227" s="37" t="s">
        <v>357</v>
      </c>
      <c r="C227" s="27">
        <v>1017209.8379039541</v>
      </c>
      <c r="D227" s="28">
        <v>9.9164000000000001E-4</v>
      </c>
      <c r="E227" s="28">
        <v>9.1014999999999998E-4</v>
      </c>
      <c r="F227" s="32">
        <v>12215742</v>
      </c>
      <c r="G227" s="31">
        <v>14040725</v>
      </c>
      <c r="H227" s="33">
        <v>10703384</v>
      </c>
      <c r="I227" s="32">
        <v>531593</v>
      </c>
      <c r="J227" s="31">
        <v>-530932.80870536284</v>
      </c>
      <c r="K227" s="31">
        <v>660.19129463715944</v>
      </c>
      <c r="L227" s="31">
        <v>-237994</v>
      </c>
      <c r="M227" s="33">
        <v>-237333.80870536284</v>
      </c>
      <c r="N227" s="32">
        <v>151030</v>
      </c>
      <c r="O227" s="31">
        <v>0</v>
      </c>
      <c r="P227" s="31">
        <v>206376</v>
      </c>
      <c r="Q227" s="31">
        <v>523635.03299582418</v>
      </c>
      <c r="R227" s="33">
        <v>881041.03299582424</v>
      </c>
      <c r="S227" s="32">
        <v>148</v>
      </c>
      <c r="T227" s="31">
        <v>335662</v>
      </c>
      <c r="U227" s="31">
        <v>193952</v>
      </c>
      <c r="V227" s="31">
        <v>22081.926415131795</v>
      </c>
      <c r="W227" s="30">
        <v>551843.92641513178</v>
      </c>
      <c r="X227" s="32">
        <v>307049.1065806924</v>
      </c>
      <c r="Y227" s="31">
        <v>-22684</v>
      </c>
      <c r="Z227" s="31">
        <v>54653</v>
      </c>
      <c r="AA227" s="31">
        <v>-9820.9999999999418</v>
      </c>
      <c r="AB227" s="31">
        <v>0</v>
      </c>
      <c r="AC227" s="33">
        <v>0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</row>
    <row r="228" spans="1:442" s="35" customFormat="1">
      <c r="A228" s="36">
        <v>35615</v>
      </c>
      <c r="B228" s="37" t="s">
        <v>118</v>
      </c>
      <c r="C228" s="27">
        <v>870937.45441522426</v>
      </c>
      <c r="D228" s="28">
        <v>8.4904999999999996E-4</v>
      </c>
      <c r="E228" s="28">
        <v>7.8569999999999996E-4</v>
      </c>
      <c r="F228" s="32">
        <v>10459215</v>
      </c>
      <c r="G228" s="31">
        <v>12021779</v>
      </c>
      <c r="H228" s="33">
        <v>9164322</v>
      </c>
      <c r="I228" s="32">
        <v>455154</v>
      </c>
      <c r="J228" s="31">
        <v>592117.18569020252</v>
      </c>
      <c r="K228" s="31">
        <v>1047271.1856902025</v>
      </c>
      <c r="L228" s="31">
        <v>-203772</v>
      </c>
      <c r="M228" s="33">
        <v>843499.18569020252</v>
      </c>
      <c r="N228" s="32">
        <v>129313</v>
      </c>
      <c r="O228" s="31">
        <v>0</v>
      </c>
      <c r="P228" s="31">
        <v>176701</v>
      </c>
      <c r="Q228" s="31">
        <v>410508.46739631158</v>
      </c>
      <c r="R228" s="33">
        <v>716522.46739631158</v>
      </c>
      <c r="S228" s="32">
        <v>126</v>
      </c>
      <c r="T228" s="31">
        <v>287397</v>
      </c>
      <c r="U228" s="31">
        <v>166063</v>
      </c>
      <c r="V228" s="31">
        <v>0</v>
      </c>
      <c r="W228" s="30">
        <v>453586</v>
      </c>
      <c r="X228" s="32">
        <v>243972.46739631158</v>
      </c>
      <c r="Y228" s="31">
        <v>-19423</v>
      </c>
      <c r="Z228" s="31">
        <v>46794</v>
      </c>
      <c r="AA228" s="31">
        <v>-8407</v>
      </c>
      <c r="AB228" s="31">
        <v>0</v>
      </c>
      <c r="AC228" s="33">
        <v>0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</row>
    <row r="229" spans="1:442" s="35" customFormat="1">
      <c r="A229" s="36">
        <v>35616</v>
      </c>
      <c r="B229" s="37" t="s">
        <v>358</v>
      </c>
      <c r="C229" s="27">
        <v>1111601.571791328</v>
      </c>
      <c r="D229" s="28">
        <v>1.08366E-3</v>
      </c>
      <c r="E229" s="28">
        <v>1.06532E-3</v>
      </c>
      <c r="F229" s="32">
        <v>13349312</v>
      </c>
      <c r="G229" s="31">
        <v>15343644</v>
      </c>
      <c r="H229" s="33">
        <v>11696613</v>
      </c>
      <c r="I229" s="32">
        <v>580923</v>
      </c>
      <c r="J229" s="31">
        <v>-106754.89780351573</v>
      </c>
      <c r="K229" s="31">
        <v>474168.10219648428</v>
      </c>
      <c r="L229" s="31">
        <v>-260078</v>
      </c>
      <c r="M229" s="33">
        <v>214090.10219648428</v>
      </c>
      <c r="N229" s="32">
        <v>165045</v>
      </c>
      <c r="O229" s="31">
        <v>0</v>
      </c>
      <c r="P229" s="31">
        <v>225527</v>
      </c>
      <c r="Q229" s="31">
        <v>113961.54981573902</v>
      </c>
      <c r="R229" s="33">
        <v>504533.54981573904</v>
      </c>
      <c r="S229" s="32">
        <v>161</v>
      </c>
      <c r="T229" s="31">
        <v>366810</v>
      </c>
      <c r="U229" s="31">
        <v>211949</v>
      </c>
      <c r="V229" s="31">
        <v>3938.3442149765747</v>
      </c>
      <c r="W229" s="30">
        <v>582858.34421497653</v>
      </c>
      <c r="X229" s="32">
        <v>-102529.79439923755</v>
      </c>
      <c r="Y229" s="31">
        <v>-24789</v>
      </c>
      <c r="Z229" s="31">
        <v>59724</v>
      </c>
      <c r="AA229" s="31">
        <v>-10730</v>
      </c>
      <c r="AB229" s="31">
        <v>0</v>
      </c>
      <c r="AC229" s="33">
        <v>0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</row>
    <row r="230" spans="1:442" s="35" customFormat="1">
      <c r="A230" s="36">
        <v>35617</v>
      </c>
      <c r="B230" s="37" t="s">
        <v>359</v>
      </c>
      <c r="C230" s="27">
        <v>1249263.8270836063</v>
      </c>
      <c r="D230" s="28">
        <v>1.21787E-3</v>
      </c>
      <c r="E230" s="28">
        <v>1.28808E-3</v>
      </c>
      <c r="F230" s="32">
        <v>15002608</v>
      </c>
      <c r="G230" s="31">
        <v>17243937</v>
      </c>
      <c r="H230" s="33">
        <v>13145225</v>
      </c>
      <c r="I230" s="32">
        <v>652869</v>
      </c>
      <c r="J230" s="31">
        <v>-1189814.5337886086</v>
      </c>
      <c r="K230" s="31">
        <v>-536945.53378860862</v>
      </c>
      <c r="L230" s="31">
        <v>-292289</v>
      </c>
      <c r="M230" s="33">
        <v>-829234.53378860862</v>
      </c>
      <c r="N230" s="32">
        <v>185486</v>
      </c>
      <c r="O230" s="31">
        <v>0</v>
      </c>
      <c r="P230" s="31">
        <v>253458</v>
      </c>
      <c r="Q230" s="31">
        <v>0</v>
      </c>
      <c r="R230" s="33">
        <v>438944</v>
      </c>
      <c r="S230" s="32">
        <v>181</v>
      </c>
      <c r="T230" s="31">
        <v>412239</v>
      </c>
      <c r="U230" s="31">
        <v>238199</v>
      </c>
      <c r="V230" s="31">
        <v>473799.65315904852</v>
      </c>
      <c r="W230" s="30">
        <v>1124418.6531590484</v>
      </c>
      <c r="X230" s="32">
        <v>-712677.65315904852</v>
      </c>
      <c r="Y230" s="31">
        <v>-27860</v>
      </c>
      <c r="Z230" s="31">
        <v>67121</v>
      </c>
      <c r="AA230" s="31">
        <v>-12057.999999999884</v>
      </c>
      <c r="AB230" s="31">
        <v>0</v>
      </c>
      <c r="AC230" s="33">
        <v>0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</row>
    <row r="231" spans="1:442" s="35" customFormat="1">
      <c r="A231" s="36">
        <v>35618</v>
      </c>
      <c r="B231" s="37" t="s">
        <v>360</v>
      </c>
      <c r="C231" s="27">
        <v>1538335.0403685451</v>
      </c>
      <c r="D231" s="28">
        <v>1.5005000000000001E-3</v>
      </c>
      <c r="E231" s="28">
        <v>1.66606E-3</v>
      </c>
      <c r="F231" s="32">
        <v>18484250</v>
      </c>
      <c r="G231" s="31">
        <v>21245721</v>
      </c>
      <c r="H231" s="33">
        <v>16195825</v>
      </c>
      <c r="I231" s="32">
        <v>804380</v>
      </c>
      <c r="J231" s="31">
        <v>-1361592.9795288139</v>
      </c>
      <c r="K231" s="31">
        <v>-557212.97952881386</v>
      </c>
      <c r="L231" s="31">
        <v>-360120</v>
      </c>
      <c r="M231" s="33">
        <v>-917332.97952881386</v>
      </c>
      <c r="N231" s="32">
        <v>228532</v>
      </c>
      <c r="O231" s="31">
        <v>0</v>
      </c>
      <c r="P231" s="31">
        <v>312277</v>
      </c>
      <c r="Q231" s="31">
        <v>0</v>
      </c>
      <c r="R231" s="33">
        <v>540809</v>
      </c>
      <c r="S231" s="32">
        <v>223</v>
      </c>
      <c r="T231" s="31">
        <v>507907</v>
      </c>
      <c r="U231" s="31">
        <v>293478</v>
      </c>
      <c r="V231" s="31">
        <v>1090960.0945358614</v>
      </c>
      <c r="W231" s="30">
        <v>1892568.0945358614</v>
      </c>
      <c r="X231" s="32">
        <v>-1385274.0945358614</v>
      </c>
      <c r="Y231" s="31">
        <v>-34325</v>
      </c>
      <c r="Z231" s="31">
        <v>82698</v>
      </c>
      <c r="AA231" s="31">
        <v>-14858</v>
      </c>
      <c r="AB231" s="31">
        <v>0</v>
      </c>
      <c r="AC231" s="33">
        <v>0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</row>
    <row r="232" spans="1:442" s="35" customFormat="1">
      <c r="A232" s="36">
        <v>35619</v>
      </c>
      <c r="B232" s="37" t="s">
        <v>361</v>
      </c>
      <c r="C232" s="27">
        <v>523950.93754766142</v>
      </c>
      <c r="D232" s="28">
        <v>5.1077999999999996E-4</v>
      </c>
      <c r="E232" s="28">
        <v>5.3153E-4</v>
      </c>
      <c r="F232" s="32">
        <v>6292159</v>
      </c>
      <c r="G232" s="31">
        <v>7232182</v>
      </c>
      <c r="H232" s="33">
        <v>5513165</v>
      </c>
      <c r="I232" s="32">
        <v>273816</v>
      </c>
      <c r="J232" s="31">
        <v>-481970.95554854342</v>
      </c>
      <c r="K232" s="31">
        <v>-208154.95554854342</v>
      </c>
      <c r="L232" s="31">
        <v>-122587</v>
      </c>
      <c r="M232" s="33">
        <v>-330741.95554854342</v>
      </c>
      <c r="N232" s="32">
        <v>77794</v>
      </c>
      <c r="O232" s="31">
        <v>0</v>
      </c>
      <c r="P232" s="31">
        <v>106301</v>
      </c>
      <c r="Q232" s="31">
        <v>0</v>
      </c>
      <c r="R232" s="33">
        <v>184095</v>
      </c>
      <c r="S232" s="32">
        <v>76</v>
      </c>
      <c r="T232" s="31">
        <v>172895</v>
      </c>
      <c r="U232" s="31">
        <v>99902</v>
      </c>
      <c r="V232" s="31">
        <v>144631.08178085924</v>
      </c>
      <c r="W232" s="30">
        <v>417504.08178085927</v>
      </c>
      <c r="X232" s="32">
        <v>-244817.08178085924</v>
      </c>
      <c r="Y232" s="31">
        <v>-11684</v>
      </c>
      <c r="Z232" s="31">
        <v>28151</v>
      </c>
      <c r="AA232" s="31">
        <v>-5059.0000000000291</v>
      </c>
      <c r="AB232" s="31">
        <v>0</v>
      </c>
      <c r="AC232" s="33">
        <v>0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</row>
    <row r="233" spans="1:442" s="35" customFormat="1">
      <c r="A233" s="36">
        <v>35625</v>
      </c>
      <c r="B233" s="37" t="s">
        <v>362</v>
      </c>
      <c r="C233" s="27">
        <v>128810026.97271672</v>
      </c>
      <c r="D233" s="28">
        <v>0.12555316999999999</v>
      </c>
      <c r="E233" s="28">
        <v>0.12846562</v>
      </c>
      <c r="F233" s="32">
        <v>1546655206</v>
      </c>
      <c r="G233" s="31">
        <v>1777719215</v>
      </c>
      <c r="H233" s="33">
        <v>1355173060</v>
      </c>
      <c r="I233" s="32">
        <v>67305888</v>
      </c>
      <c r="J233" s="31">
        <v>-29013836.27320163</v>
      </c>
      <c r="K233" s="31">
        <v>38292051.72679837</v>
      </c>
      <c r="L233" s="31">
        <v>-30132770</v>
      </c>
      <c r="M233" s="33">
        <v>8159281.7267983705</v>
      </c>
      <c r="N233" s="32">
        <v>19122212</v>
      </c>
      <c r="O233" s="31">
        <v>0</v>
      </c>
      <c r="P233" s="31">
        <v>26129579</v>
      </c>
      <c r="Q233" s="31">
        <v>0</v>
      </c>
      <c r="R233" s="33">
        <v>45251791</v>
      </c>
      <c r="S233" s="32">
        <v>18689</v>
      </c>
      <c r="T233" s="31">
        <v>42498726</v>
      </c>
      <c r="U233" s="31">
        <v>24556511</v>
      </c>
      <c r="V233" s="31">
        <v>19779473.02846878</v>
      </c>
      <c r="W233" s="30">
        <v>86853399.028468788</v>
      </c>
      <c r="X233" s="32">
        <v>-44405976.02846878</v>
      </c>
      <c r="Y233" s="31">
        <v>-2872109</v>
      </c>
      <c r="Z233" s="31">
        <v>6919693</v>
      </c>
      <c r="AA233" s="31">
        <v>-1243216.0000000075</v>
      </c>
      <c r="AB233" s="31">
        <v>0</v>
      </c>
      <c r="AC233" s="33">
        <v>0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</row>
    <row r="234" spans="1:442" s="35" customFormat="1">
      <c r="A234" s="36">
        <v>35628</v>
      </c>
      <c r="B234" s="37" t="s">
        <v>363</v>
      </c>
      <c r="C234" s="27">
        <v>449822.95533628931</v>
      </c>
      <c r="D234" s="28">
        <v>4.3852000000000002E-4</v>
      </c>
      <c r="E234" s="28">
        <v>5.3193000000000001E-4</v>
      </c>
      <c r="F234" s="32">
        <v>5402008</v>
      </c>
      <c r="G234" s="31">
        <v>6209046</v>
      </c>
      <c r="H234" s="33">
        <v>4733218</v>
      </c>
      <c r="I234" s="32">
        <v>235079</v>
      </c>
      <c r="J234" s="31">
        <v>-24371.272379477967</v>
      </c>
      <c r="K234" s="31">
        <v>210707.72762052203</v>
      </c>
      <c r="L234" s="31">
        <v>-105245</v>
      </c>
      <c r="M234" s="33">
        <v>105462.72762052203</v>
      </c>
      <c r="N234" s="32">
        <v>66788</v>
      </c>
      <c r="O234" s="31">
        <v>0</v>
      </c>
      <c r="P234" s="31">
        <v>91263</v>
      </c>
      <c r="Q234" s="31">
        <v>12017.071310721201</v>
      </c>
      <c r="R234" s="33">
        <v>170068.07131072119</v>
      </c>
      <c r="S234" s="32">
        <v>65</v>
      </c>
      <c r="T234" s="31">
        <v>148435</v>
      </c>
      <c r="U234" s="31">
        <v>85769</v>
      </c>
      <c r="V234" s="31">
        <v>607346.65508645412</v>
      </c>
      <c r="W234" s="30">
        <v>841615.65508645412</v>
      </c>
      <c r="X234" s="32">
        <v>-681342.5837757329</v>
      </c>
      <c r="Y234" s="31">
        <v>-10031</v>
      </c>
      <c r="Z234" s="31">
        <v>24168</v>
      </c>
      <c r="AA234" s="31">
        <v>-4342</v>
      </c>
      <c r="AB234" s="31">
        <v>0</v>
      </c>
      <c r="AC234" s="33">
        <v>0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</row>
    <row r="235" spans="1:442" s="35" customFormat="1">
      <c r="A235" s="36">
        <v>35630</v>
      </c>
      <c r="B235" s="37" t="s">
        <v>364</v>
      </c>
      <c r="C235" s="27">
        <v>5975246.708826039</v>
      </c>
      <c r="D235" s="28">
        <v>5.8250699999999999E-3</v>
      </c>
      <c r="E235" s="28">
        <v>5.3876200000000001E-3</v>
      </c>
      <c r="F235" s="32">
        <v>71757447</v>
      </c>
      <c r="G235" s="31">
        <v>82477717</v>
      </c>
      <c r="H235" s="33">
        <v>62873585</v>
      </c>
      <c r="I235" s="32">
        <v>3122673</v>
      </c>
      <c r="J235" s="31">
        <v>3303875.3771985373</v>
      </c>
      <c r="K235" s="31">
        <v>6426548.3771985378</v>
      </c>
      <c r="L235" s="31">
        <v>-1398017</v>
      </c>
      <c r="M235" s="33">
        <v>5028531.3771985378</v>
      </c>
      <c r="N235" s="32">
        <v>887180</v>
      </c>
      <c r="O235" s="31">
        <v>0</v>
      </c>
      <c r="P235" s="31">
        <v>1212288</v>
      </c>
      <c r="Q235" s="31">
        <v>2810884.1956667905</v>
      </c>
      <c r="R235" s="33">
        <v>4910352.19566679</v>
      </c>
      <c r="S235" s="32">
        <v>867</v>
      </c>
      <c r="T235" s="31">
        <v>1971739</v>
      </c>
      <c r="U235" s="31">
        <v>1139306</v>
      </c>
      <c r="V235" s="31">
        <v>0</v>
      </c>
      <c r="W235" s="30">
        <v>3111912</v>
      </c>
      <c r="X235" s="32">
        <v>1668331.1956667905</v>
      </c>
      <c r="Y235" s="31">
        <v>-133252</v>
      </c>
      <c r="Z235" s="31">
        <v>321041</v>
      </c>
      <c r="AA235" s="31">
        <v>-57680</v>
      </c>
      <c r="AB235" s="31">
        <v>0</v>
      </c>
      <c r="AC235" s="33">
        <v>0</v>
      </c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</row>
    <row r="236" spans="1:442" s="35" customFormat="1">
      <c r="A236" s="36">
        <v>36635</v>
      </c>
      <c r="B236" s="37" t="s">
        <v>365</v>
      </c>
      <c r="C236" s="27">
        <v>3032138.852558523</v>
      </c>
      <c r="D236" s="28">
        <v>2.9559299999999998E-3</v>
      </c>
      <c r="E236" s="28">
        <v>2.9794299999999999E-3</v>
      </c>
      <c r="F236" s="32">
        <v>36413294</v>
      </c>
      <c r="G236" s="31">
        <v>41853292</v>
      </c>
      <c r="H236" s="33">
        <v>31905182</v>
      </c>
      <c r="I236" s="32">
        <v>1584599</v>
      </c>
      <c r="J236" s="31">
        <v>126531.31174675738</v>
      </c>
      <c r="K236" s="31">
        <v>1711130.3117467575</v>
      </c>
      <c r="L236" s="31">
        <v>-709423</v>
      </c>
      <c r="M236" s="33">
        <v>1001707.3117467575</v>
      </c>
      <c r="N236" s="32">
        <v>450199</v>
      </c>
      <c r="O236" s="31">
        <v>0</v>
      </c>
      <c r="P236" s="31">
        <v>615175</v>
      </c>
      <c r="Q236" s="31">
        <v>7302.0291190804674</v>
      </c>
      <c r="R236" s="33">
        <v>1072676.0291190804</v>
      </c>
      <c r="S236" s="32">
        <v>440</v>
      </c>
      <c r="T236" s="31">
        <v>1000558</v>
      </c>
      <c r="U236" s="31">
        <v>578140</v>
      </c>
      <c r="V236" s="31">
        <v>165652.63656511749</v>
      </c>
      <c r="W236" s="30">
        <v>1744790.6365651174</v>
      </c>
      <c r="X236" s="32">
        <v>-738138.607446037</v>
      </c>
      <c r="Y236" s="31">
        <v>-67619</v>
      </c>
      <c r="Z236" s="31">
        <v>162912</v>
      </c>
      <c r="AA236" s="31">
        <v>-29269</v>
      </c>
      <c r="AB236" s="31">
        <v>0</v>
      </c>
      <c r="AC236" s="33">
        <v>0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</row>
    <row r="237" spans="1:442" s="35" customFormat="1">
      <c r="A237" s="36">
        <v>39075</v>
      </c>
      <c r="B237" s="37" t="s">
        <v>366</v>
      </c>
      <c r="C237" s="27">
        <v>314515.94161199685</v>
      </c>
      <c r="D237" s="28">
        <v>3.0661000000000002E-4</v>
      </c>
      <c r="E237" s="28">
        <v>4.2363999999999998E-4</v>
      </c>
      <c r="F237" s="32">
        <v>3777045</v>
      </c>
      <c r="G237" s="31">
        <v>4341320</v>
      </c>
      <c r="H237" s="33">
        <v>3309431</v>
      </c>
      <c r="I237" s="32">
        <v>164366</v>
      </c>
      <c r="J237" s="31">
        <v>-1845947.7192854688</v>
      </c>
      <c r="K237" s="31">
        <v>-1681581.7192854688</v>
      </c>
      <c r="L237" s="31">
        <v>-73586</v>
      </c>
      <c r="M237" s="33">
        <v>-1755167.7192854688</v>
      </c>
      <c r="N237" s="32">
        <v>46698</v>
      </c>
      <c r="O237" s="31">
        <v>0</v>
      </c>
      <c r="P237" s="31">
        <v>63810</v>
      </c>
      <c r="Q237" s="31">
        <v>0</v>
      </c>
      <c r="R237" s="33">
        <v>110508</v>
      </c>
      <c r="S237" s="32">
        <v>46</v>
      </c>
      <c r="T237" s="31">
        <v>103785</v>
      </c>
      <c r="U237" s="31">
        <v>59969</v>
      </c>
      <c r="V237" s="31">
        <v>781316.29025784438</v>
      </c>
      <c r="W237" s="30">
        <v>945116.29025784438</v>
      </c>
      <c r="X237" s="32">
        <v>-841456.29025784438</v>
      </c>
      <c r="Y237" s="31">
        <v>-7014</v>
      </c>
      <c r="Z237" s="31">
        <v>16898</v>
      </c>
      <c r="AA237" s="31">
        <v>-3036</v>
      </c>
      <c r="AB237" s="31">
        <v>0</v>
      </c>
      <c r="AC237" s="33">
        <v>0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</row>
    <row r="238" spans="1:442" s="35" customFormat="1">
      <c r="A238" s="36">
        <v>39079</v>
      </c>
      <c r="B238" s="37" t="s">
        <v>119</v>
      </c>
      <c r="C238" s="27">
        <v>8962505.509323094</v>
      </c>
      <c r="D238" s="28">
        <v>8.7403299999999993E-3</v>
      </c>
      <c r="E238" s="28">
        <v>1.0280040000000001E-2</v>
      </c>
      <c r="F238" s="32">
        <v>107669739</v>
      </c>
      <c r="G238" s="31">
        <v>123755159</v>
      </c>
      <c r="H238" s="33">
        <v>94339791</v>
      </c>
      <c r="I238" s="32">
        <v>4685470</v>
      </c>
      <c r="J238" s="31">
        <v>-19726996.144348186</v>
      </c>
      <c r="K238" s="31">
        <v>-15041526.144348186</v>
      </c>
      <c r="L238" s="31">
        <v>-2097679</v>
      </c>
      <c r="M238" s="33">
        <v>-17139205.144348186</v>
      </c>
      <c r="N238" s="32">
        <v>1331185</v>
      </c>
      <c r="O238" s="31">
        <v>0</v>
      </c>
      <c r="P238" s="31">
        <v>1818999</v>
      </c>
      <c r="Q238" s="31">
        <v>0</v>
      </c>
      <c r="R238" s="33">
        <v>3150184</v>
      </c>
      <c r="S238" s="32">
        <v>1301</v>
      </c>
      <c r="T238" s="31">
        <v>2958531</v>
      </c>
      <c r="U238" s="31">
        <v>1709492</v>
      </c>
      <c r="V238" s="31">
        <v>10200216.658595115</v>
      </c>
      <c r="W238" s="30">
        <v>14869540.658595115</v>
      </c>
      <c r="X238" s="32">
        <v>-11914579.658595115</v>
      </c>
      <c r="Y238" s="31">
        <v>-199941</v>
      </c>
      <c r="Z238" s="31">
        <v>481711</v>
      </c>
      <c r="AA238" s="31">
        <v>-86547</v>
      </c>
      <c r="AB238" s="31">
        <v>0</v>
      </c>
      <c r="AC238" s="33">
        <v>0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</row>
    <row r="239" spans="1:442" s="35" customFormat="1">
      <c r="A239" s="36">
        <v>39084</v>
      </c>
      <c r="B239" s="37" t="s">
        <v>367</v>
      </c>
      <c r="C239" s="27">
        <v>242488.23469501932</v>
      </c>
      <c r="D239" s="28">
        <v>2.3639000000000001E-4</v>
      </c>
      <c r="E239" s="28">
        <v>2.8873000000000001E-4</v>
      </c>
      <c r="F239" s="32">
        <v>2912024</v>
      </c>
      <c r="G239" s="31">
        <v>3347068</v>
      </c>
      <c r="H239" s="33">
        <v>2551504</v>
      </c>
      <c r="I239" s="32">
        <v>126723</v>
      </c>
      <c r="J239" s="31">
        <v>-379373.12757349858</v>
      </c>
      <c r="K239" s="31">
        <v>-252650.12757349858</v>
      </c>
      <c r="L239" s="31">
        <v>-56734</v>
      </c>
      <c r="M239" s="33">
        <v>-309384.12757349858</v>
      </c>
      <c r="N239" s="32">
        <v>36003</v>
      </c>
      <c r="O239" s="31">
        <v>0</v>
      </c>
      <c r="P239" s="31">
        <v>49196</v>
      </c>
      <c r="Q239" s="31">
        <v>0</v>
      </c>
      <c r="R239" s="33">
        <v>85199</v>
      </c>
      <c r="S239" s="32">
        <v>35</v>
      </c>
      <c r="T239" s="31">
        <v>80016</v>
      </c>
      <c r="U239" s="31">
        <v>46235</v>
      </c>
      <c r="V239" s="31">
        <v>341155.61372557172</v>
      </c>
      <c r="W239" s="30">
        <v>467441.61372557172</v>
      </c>
      <c r="X239" s="32">
        <v>-387521.61372557172</v>
      </c>
      <c r="Y239" s="31">
        <v>-5408</v>
      </c>
      <c r="Z239" s="31">
        <v>13028</v>
      </c>
      <c r="AA239" s="31">
        <v>-2341</v>
      </c>
      <c r="AB239" s="31">
        <v>0</v>
      </c>
      <c r="AC239" s="33">
        <v>0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</row>
    <row r="240" spans="1:442" s="35" customFormat="1">
      <c r="A240" s="36">
        <v>39103</v>
      </c>
      <c r="B240" s="37" t="s">
        <v>368</v>
      </c>
      <c r="C240" s="27">
        <v>20726175.090845834</v>
      </c>
      <c r="D240" s="28">
        <v>2.0211110000000001E-2</v>
      </c>
      <c r="E240" s="28">
        <v>2.1708359999999999E-2</v>
      </c>
      <c r="F240" s="32">
        <v>248975145</v>
      </c>
      <c r="G240" s="31">
        <v>286171018</v>
      </c>
      <c r="H240" s="33">
        <v>218151018</v>
      </c>
      <c r="I240" s="32">
        <v>10834665</v>
      </c>
      <c r="J240" s="31">
        <v>-9406484.9352103285</v>
      </c>
      <c r="K240" s="31">
        <v>1428180.0647896715</v>
      </c>
      <c r="L240" s="31">
        <v>-4850666</v>
      </c>
      <c r="M240" s="33">
        <v>-3422485.9352103285</v>
      </c>
      <c r="N240" s="32">
        <v>3078227</v>
      </c>
      <c r="O240" s="31">
        <v>0</v>
      </c>
      <c r="P240" s="31">
        <v>4206247</v>
      </c>
      <c r="Q240" s="31">
        <v>0</v>
      </c>
      <c r="R240" s="33">
        <v>7284474</v>
      </c>
      <c r="S240" s="32">
        <v>3009</v>
      </c>
      <c r="T240" s="31">
        <v>6841296</v>
      </c>
      <c r="U240" s="31">
        <v>3953023</v>
      </c>
      <c r="V240" s="31">
        <v>9811052.3128665965</v>
      </c>
      <c r="W240" s="30">
        <v>20608380.312866598</v>
      </c>
      <c r="X240" s="32">
        <v>-13775340.312866597</v>
      </c>
      <c r="Y240" s="31">
        <v>-462342</v>
      </c>
      <c r="Z240" s="31">
        <v>1113908</v>
      </c>
      <c r="AA240" s="31">
        <v>-200132.00000000186</v>
      </c>
      <c r="AB240" s="31">
        <v>0</v>
      </c>
      <c r="AC240" s="33">
        <v>0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</row>
    <row r="241" spans="1:442" s="35" customFormat="1">
      <c r="A241" s="36">
        <v>39130</v>
      </c>
      <c r="B241" s="37" t="s">
        <v>369</v>
      </c>
      <c r="C241" s="27">
        <v>22482775.618295379</v>
      </c>
      <c r="D241" s="28">
        <v>2.1917840000000001E-2</v>
      </c>
      <c r="E241" s="28">
        <v>2.383917E-2</v>
      </c>
      <c r="F241" s="32">
        <v>269999886</v>
      </c>
      <c r="G241" s="31">
        <v>310336770</v>
      </c>
      <c r="H241" s="33">
        <v>236572811</v>
      </c>
      <c r="I241" s="32">
        <v>11749599</v>
      </c>
      <c r="J241" s="31">
        <v>-19590401.377920464</v>
      </c>
      <c r="K241" s="31">
        <v>-7840802.3779204637</v>
      </c>
      <c r="L241" s="31">
        <v>-5260282</v>
      </c>
      <c r="M241" s="33">
        <v>-13101084.377920464</v>
      </c>
      <c r="N241" s="32">
        <v>3338168</v>
      </c>
      <c r="O241" s="31">
        <v>0</v>
      </c>
      <c r="P241" s="31">
        <v>4561444</v>
      </c>
      <c r="Q241" s="31">
        <v>0</v>
      </c>
      <c r="R241" s="33">
        <v>7899612</v>
      </c>
      <c r="S241" s="32">
        <v>3263</v>
      </c>
      <c r="T241" s="31">
        <v>7419010</v>
      </c>
      <c r="U241" s="31">
        <v>4286836</v>
      </c>
      <c r="V241" s="31">
        <v>12695390.513706166</v>
      </c>
      <c r="W241" s="30">
        <v>24404499.513706166</v>
      </c>
      <c r="X241" s="32">
        <v>-16994443.513706166</v>
      </c>
      <c r="Y241" s="31">
        <v>-501385</v>
      </c>
      <c r="Z241" s="31">
        <v>1207972</v>
      </c>
      <c r="AA241" s="31">
        <v>-217031</v>
      </c>
      <c r="AB241" s="31">
        <v>0</v>
      </c>
      <c r="AC241" s="33">
        <v>0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</row>
    <row r="242" spans="1:442" s="35" customFormat="1">
      <c r="A242" s="36">
        <v>39750</v>
      </c>
      <c r="B242" s="37" t="s">
        <v>370</v>
      </c>
      <c r="C242" s="27">
        <v>4042715.6073490959</v>
      </c>
      <c r="D242" s="28">
        <v>3.9411100000000003E-3</v>
      </c>
      <c r="E242" s="28">
        <v>3.6813800000000002E-3</v>
      </c>
      <c r="F242" s="32">
        <v>48549458</v>
      </c>
      <c r="G242" s="31">
        <v>55802549</v>
      </c>
      <c r="H242" s="33">
        <v>42538839</v>
      </c>
      <c r="I242" s="32">
        <v>2112729</v>
      </c>
      <c r="J242" s="31">
        <v>2356687.3711919235</v>
      </c>
      <c r="K242" s="31">
        <v>4469416.3711919235</v>
      </c>
      <c r="L242" s="31">
        <v>-945866</v>
      </c>
      <c r="M242" s="33">
        <v>3523550.3711919235</v>
      </c>
      <c r="N242" s="32">
        <v>600246</v>
      </c>
      <c r="O242" s="31">
        <v>0</v>
      </c>
      <c r="P242" s="31">
        <v>820206</v>
      </c>
      <c r="Q242" s="31">
        <v>1676779.7190693258</v>
      </c>
      <c r="R242" s="33">
        <v>3097231.7190693258</v>
      </c>
      <c r="S242" s="32">
        <v>587</v>
      </c>
      <c r="T242" s="31">
        <v>1334034</v>
      </c>
      <c r="U242" s="31">
        <v>770828</v>
      </c>
      <c r="V242" s="31">
        <v>0</v>
      </c>
      <c r="W242" s="30">
        <v>2105449</v>
      </c>
      <c r="X242" s="32">
        <v>903754.71906932583</v>
      </c>
      <c r="Y242" s="31">
        <v>-90155</v>
      </c>
      <c r="Z242" s="31">
        <v>217209</v>
      </c>
      <c r="AA242" s="31">
        <v>-39026</v>
      </c>
      <c r="AB242" s="31">
        <v>0</v>
      </c>
      <c r="AC242" s="33">
        <v>0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</row>
    <row r="243" spans="1:442" s="35" customFormat="1">
      <c r="A243" s="36">
        <v>39757</v>
      </c>
      <c r="B243" s="37" t="s">
        <v>371</v>
      </c>
      <c r="C243" s="27">
        <v>0</v>
      </c>
      <c r="D243" s="28">
        <v>0</v>
      </c>
      <c r="E243" s="28">
        <v>3.8399999999999997E-6</v>
      </c>
      <c r="F243" s="32">
        <v>0</v>
      </c>
      <c r="G243" s="31">
        <v>0</v>
      </c>
      <c r="H243" s="33">
        <v>0</v>
      </c>
      <c r="I243" s="32">
        <v>0</v>
      </c>
      <c r="J243" s="31">
        <v>-753064.82189816411</v>
      </c>
      <c r="K243" s="31">
        <v>-753064.82189816411</v>
      </c>
      <c r="L243" s="31">
        <v>0</v>
      </c>
      <c r="M243" s="33">
        <v>-753064.82189816411</v>
      </c>
      <c r="N243" s="32">
        <v>0</v>
      </c>
      <c r="O243" s="31">
        <v>0</v>
      </c>
      <c r="P243" s="31">
        <v>0</v>
      </c>
      <c r="Q243" s="31">
        <v>0</v>
      </c>
      <c r="R243" s="33">
        <v>0</v>
      </c>
      <c r="S243" s="32">
        <v>0</v>
      </c>
      <c r="T243" s="31">
        <v>0</v>
      </c>
      <c r="U243" s="31">
        <v>0</v>
      </c>
      <c r="V243" s="31">
        <v>37232.666460332235</v>
      </c>
      <c r="W243" s="30">
        <v>37232.666460332235</v>
      </c>
      <c r="X243" s="32">
        <v>-37232.666460332235</v>
      </c>
      <c r="Y243" s="31">
        <v>0</v>
      </c>
      <c r="Z243" s="31">
        <v>0</v>
      </c>
      <c r="AA243" s="31">
        <v>0</v>
      </c>
      <c r="AB243" s="31">
        <v>0</v>
      </c>
      <c r="AC243" s="33">
        <v>0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</row>
    <row r="244" spans="1:442" s="35" customFormat="1">
      <c r="A244" s="36">
        <v>39758</v>
      </c>
      <c r="B244" s="37" t="s">
        <v>372</v>
      </c>
      <c r="C244" s="27">
        <v>2842475.5681988462</v>
      </c>
      <c r="D244" s="28">
        <v>2.7709900000000001E-3</v>
      </c>
      <c r="E244" s="28">
        <v>2.6546999999999999E-3</v>
      </c>
      <c r="F244" s="32">
        <v>34135069</v>
      </c>
      <c r="G244" s="31">
        <v>39234710</v>
      </c>
      <c r="H244" s="33">
        <v>29909010</v>
      </c>
      <c r="I244" s="32">
        <v>1485458</v>
      </c>
      <c r="J244" s="31">
        <v>1375785.7848099272</v>
      </c>
      <c r="K244" s="31">
        <v>2861243.7848099275</v>
      </c>
      <c r="L244" s="31">
        <v>-665038</v>
      </c>
      <c r="M244" s="33">
        <v>2196205.7848099275</v>
      </c>
      <c r="N244" s="32">
        <v>422032</v>
      </c>
      <c r="O244" s="31">
        <v>0</v>
      </c>
      <c r="P244" s="31">
        <v>576686</v>
      </c>
      <c r="Q244" s="31">
        <v>749929.65362044366</v>
      </c>
      <c r="R244" s="33">
        <v>1748647.6536204438</v>
      </c>
      <c r="S244" s="32">
        <v>412</v>
      </c>
      <c r="T244" s="31">
        <v>937958</v>
      </c>
      <c r="U244" s="31">
        <v>541969</v>
      </c>
      <c r="V244" s="31">
        <v>0</v>
      </c>
      <c r="W244" s="30">
        <v>1480339</v>
      </c>
      <c r="X244" s="32">
        <v>206416.65362044366</v>
      </c>
      <c r="Y244" s="31">
        <v>-63388</v>
      </c>
      <c r="Z244" s="31">
        <v>152719</v>
      </c>
      <c r="AA244" s="31">
        <v>-27438.999999999884</v>
      </c>
      <c r="AB244" s="31">
        <v>0</v>
      </c>
      <c r="AC244" s="33">
        <v>0</v>
      </c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</row>
    <row r="245" spans="1:442" s="35" customFormat="1">
      <c r="A245" s="36">
        <v>39785</v>
      </c>
      <c r="B245" s="37" t="s">
        <v>373</v>
      </c>
      <c r="C245" s="27">
        <v>6731739.7363986485</v>
      </c>
      <c r="D245" s="28">
        <v>6.5625600000000003E-3</v>
      </c>
      <c r="E245" s="28">
        <v>6.9015200000000004E-3</v>
      </c>
      <c r="F245" s="32">
        <v>80842385</v>
      </c>
      <c r="G245" s="31">
        <v>92919908</v>
      </c>
      <c r="H245" s="33">
        <v>70833771</v>
      </c>
      <c r="I245" s="32">
        <v>3518022</v>
      </c>
      <c r="J245" s="31">
        <v>-3740854.69606025</v>
      </c>
      <c r="K245" s="31">
        <v>-222832.69606025005</v>
      </c>
      <c r="L245" s="31">
        <v>-1575014</v>
      </c>
      <c r="M245" s="33">
        <v>-1797846.69606025</v>
      </c>
      <c r="N245" s="32">
        <v>999502</v>
      </c>
      <c r="O245" s="31">
        <v>0</v>
      </c>
      <c r="P245" s="31">
        <v>1365771</v>
      </c>
      <c r="Q245" s="31">
        <v>0</v>
      </c>
      <c r="R245" s="33">
        <v>2365273</v>
      </c>
      <c r="S245" s="32">
        <v>977</v>
      </c>
      <c r="T245" s="31">
        <v>2221373</v>
      </c>
      <c r="U245" s="31">
        <v>1283549</v>
      </c>
      <c r="V245" s="31">
        <v>2263702.3104596254</v>
      </c>
      <c r="W245" s="30">
        <v>5769601.310459625</v>
      </c>
      <c r="X245" s="32">
        <v>-3550909.3104596254</v>
      </c>
      <c r="Y245" s="31">
        <v>-150123</v>
      </c>
      <c r="Z245" s="31">
        <v>361687</v>
      </c>
      <c r="AA245" s="31">
        <v>-64983</v>
      </c>
      <c r="AB245" s="31">
        <v>0</v>
      </c>
      <c r="AC245" s="33">
        <v>0</v>
      </c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</row>
    <row r="246" spans="1:442" s="35" customFormat="1">
      <c r="A246" s="36">
        <v>50235</v>
      </c>
      <c r="B246" s="37" t="s">
        <v>374</v>
      </c>
      <c r="C246" s="27">
        <v>6560927.1821356919</v>
      </c>
      <c r="D246" s="28">
        <v>6.3960099999999997E-3</v>
      </c>
      <c r="E246" s="28">
        <v>5.7232699999999999E-3</v>
      </c>
      <c r="F246" s="32">
        <v>78790701</v>
      </c>
      <c r="G246" s="31">
        <v>90561711</v>
      </c>
      <c r="H246" s="33">
        <v>69036094</v>
      </c>
      <c r="I246" s="32">
        <v>3428739</v>
      </c>
      <c r="J246" s="31">
        <v>6324782.1349642463</v>
      </c>
      <c r="K246" s="31">
        <v>9753521.1349642463</v>
      </c>
      <c r="L246" s="31">
        <v>-1535042</v>
      </c>
      <c r="M246" s="33">
        <v>8218479.1349642463</v>
      </c>
      <c r="N246" s="32">
        <v>974136</v>
      </c>
      <c r="O246" s="31">
        <v>0</v>
      </c>
      <c r="P246" s="31">
        <v>1331109</v>
      </c>
      <c r="Q246" s="31">
        <v>4379282.0493826345</v>
      </c>
      <c r="R246" s="33">
        <v>6684527.0493826345</v>
      </c>
      <c r="S246" s="32">
        <v>952</v>
      </c>
      <c r="T246" s="31">
        <v>2164997</v>
      </c>
      <c r="U246" s="31">
        <v>1250974</v>
      </c>
      <c r="V246" s="31">
        <v>0</v>
      </c>
      <c r="W246" s="30">
        <v>3416923</v>
      </c>
      <c r="X246" s="32">
        <v>3124743.0493826345</v>
      </c>
      <c r="Y246" s="31">
        <v>-146313</v>
      </c>
      <c r="Z246" s="31">
        <v>352507</v>
      </c>
      <c r="AA246" s="31">
        <v>-63333</v>
      </c>
      <c r="AB246" s="31">
        <v>0</v>
      </c>
      <c r="AC246" s="33">
        <v>0</v>
      </c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</row>
    <row r="247" spans="1:442" s="35" customFormat="1">
      <c r="A247" s="36">
        <v>50410</v>
      </c>
      <c r="B247" s="37" t="s">
        <v>375</v>
      </c>
      <c r="C247" s="27">
        <v>591920.78578906122</v>
      </c>
      <c r="D247" s="28">
        <v>5.7704999999999996E-4</v>
      </c>
      <c r="E247" s="28">
        <v>5.8038000000000002E-4</v>
      </c>
      <c r="F247" s="32">
        <v>7108521</v>
      </c>
      <c r="G247" s="31">
        <v>8170506</v>
      </c>
      <c r="H247" s="33">
        <v>6228458</v>
      </c>
      <c r="I247" s="32">
        <v>309342</v>
      </c>
      <c r="J247" s="31">
        <v>-582710.58971127053</v>
      </c>
      <c r="K247" s="31">
        <v>-273368.58971127053</v>
      </c>
      <c r="L247" s="31">
        <v>-138492</v>
      </c>
      <c r="M247" s="33">
        <v>-411860.58971127053</v>
      </c>
      <c r="N247" s="32">
        <v>87887</v>
      </c>
      <c r="O247" s="31">
        <v>0</v>
      </c>
      <c r="P247" s="31">
        <v>120093</v>
      </c>
      <c r="Q247" s="31">
        <v>0</v>
      </c>
      <c r="R247" s="33">
        <v>207980</v>
      </c>
      <c r="S247" s="32">
        <v>86</v>
      </c>
      <c r="T247" s="31">
        <v>195327</v>
      </c>
      <c r="U247" s="31">
        <v>112863</v>
      </c>
      <c r="V247" s="31">
        <v>35612.913311090975</v>
      </c>
      <c r="W247" s="30">
        <v>343888.91331109096</v>
      </c>
      <c r="X247" s="32">
        <v>-148797.91331109096</v>
      </c>
      <c r="Y247" s="31">
        <v>-13200</v>
      </c>
      <c r="Z247" s="31">
        <v>31803</v>
      </c>
      <c r="AA247" s="31">
        <v>-5714</v>
      </c>
      <c r="AB247" s="31">
        <v>0</v>
      </c>
      <c r="AC247" s="33">
        <v>0</v>
      </c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</row>
    <row r="248" spans="1:442" s="35" customFormat="1">
      <c r="A248" s="36">
        <v>50529</v>
      </c>
      <c r="B248" s="37" t="s">
        <v>376</v>
      </c>
      <c r="C248" s="27">
        <v>380416.18211183313</v>
      </c>
      <c r="D248" s="28">
        <v>3.7085999999999998E-4</v>
      </c>
      <c r="E248" s="28">
        <v>4.0477999999999998E-4</v>
      </c>
      <c r="F248" s="32">
        <v>4568523</v>
      </c>
      <c r="G248" s="31">
        <v>5251042</v>
      </c>
      <c r="H248" s="33">
        <v>4002921</v>
      </c>
      <c r="I248" s="32">
        <v>198809</v>
      </c>
      <c r="J248" s="31">
        <v>-85283.840381733462</v>
      </c>
      <c r="K248" s="31">
        <v>113525.15961826654</v>
      </c>
      <c r="L248" s="31">
        <v>-89006</v>
      </c>
      <c r="M248" s="33">
        <v>24519.159618266538</v>
      </c>
      <c r="N248" s="32">
        <v>56483</v>
      </c>
      <c r="O248" s="31">
        <v>0</v>
      </c>
      <c r="P248" s="31">
        <v>77182</v>
      </c>
      <c r="Q248" s="31">
        <v>2216.8914447984566</v>
      </c>
      <c r="R248" s="33">
        <v>135881.89144479844</v>
      </c>
      <c r="S248" s="32">
        <v>55</v>
      </c>
      <c r="T248" s="31">
        <v>125533</v>
      </c>
      <c r="U248" s="31">
        <v>72535</v>
      </c>
      <c r="V248" s="31">
        <v>221504.17607399847</v>
      </c>
      <c r="W248" s="30">
        <v>419627.17607399845</v>
      </c>
      <c r="X248" s="32">
        <v>-292029.2846292</v>
      </c>
      <c r="Y248" s="31">
        <v>-8484</v>
      </c>
      <c r="Z248" s="31">
        <v>20439</v>
      </c>
      <c r="AA248" s="31">
        <v>-3671</v>
      </c>
      <c r="AB248" s="31">
        <v>0</v>
      </c>
      <c r="AC248" s="33">
        <v>0</v>
      </c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</row>
    <row r="249" spans="1:442" s="35" customFormat="1">
      <c r="A249" s="36">
        <v>50550</v>
      </c>
      <c r="B249" s="37" t="s">
        <v>377</v>
      </c>
      <c r="C249" s="27">
        <v>1150599.6116508381</v>
      </c>
      <c r="D249" s="28">
        <v>1.1216799999999999E-3</v>
      </c>
      <c r="E249" s="28">
        <v>1.14157E-3</v>
      </c>
      <c r="F249" s="32">
        <v>13817670</v>
      </c>
      <c r="G249" s="31">
        <v>15881973</v>
      </c>
      <c r="H249" s="33">
        <v>12106986</v>
      </c>
      <c r="I249" s="32">
        <v>601304</v>
      </c>
      <c r="J249" s="31">
        <v>-388728.33331960306</v>
      </c>
      <c r="K249" s="31">
        <v>212575.66668039694</v>
      </c>
      <c r="L249" s="31">
        <v>-269203</v>
      </c>
      <c r="M249" s="33">
        <v>-56627.333319603058</v>
      </c>
      <c r="N249" s="32">
        <v>170836</v>
      </c>
      <c r="O249" s="31">
        <v>0</v>
      </c>
      <c r="P249" s="31">
        <v>233439</v>
      </c>
      <c r="Q249" s="31">
        <v>0</v>
      </c>
      <c r="R249" s="33">
        <v>404275</v>
      </c>
      <c r="S249" s="32">
        <v>167</v>
      </c>
      <c r="T249" s="31">
        <v>379680</v>
      </c>
      <c r="U249" s="31">
        <v>219386</v>
      </c>
      <c r="V249" s="31">
        <v>140239.57612030071</v>
      </c>
      <c r="W249" s="30">
        <v>739472.57612030068</v>
      </c>
      <c r="X249" s="32">
        <v>-360250.57612030068</v>
      </c>
      <c r="Y249" s="31">
        <v>-25659</v>
      </c>
      <c r="Z249" s="31">
        <v>61820</v>
      </c>
      <c r="AA249" s="31">
        <v>-11108</v>
      </c>
      <c r="AB249" s="31">
        <v>0</v>
      </c>
      <c r="AC249" s="33">
        <v>0</v>
      </c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</row>
    <row r="250" spans="1:442" s="35" customFormat="1">
      <c r="A250" s="36">
        <v>50660</v>
      </c>
      <c r="B250" s="37" t="s">
        <v>120</v>
      </c>
      <c r="C250" s="27">
        <v>10332386.906407876</v>
      </c>
      <c r="D250" s="28">
        <v>1.007249E-2</v>
      </c>
      <c r="E250" s="28">
        <v>1.06418E-2</v>
      </c>
      <c r="F250" s="32">
        <v>124080254</v>
      </c>
      <c r="G250" s="31">
        <v>142617339</v>
      </c>
      <c r="H250" s="33">
        <v>108718618</v>
      </c>
      <c r="I250" s="32">
        <v>5399607</v>
      </c>
      <c r="J250" s="31">
        <v>-3225121.4682536921</v>
      </c>
      <c r="K250" s="31">
        <v>2174485.5317463079</v>
      </c>
      <c r="L250" s="31">
        <v>-2417398</v>
      </c>
      <c r="M250" s="33">
        <v>-242912.46825369215</v>
      </c>
      <c r="N250" s="32">
        <v>1534078</v>
      </c>
      <c r="O250" s="31">
        <v>0</v>
      </c>
      <c r="P250" s="31">
        <v>2096242</v>
      </c>
      <c r="Q250" s="31">
        <v>571.64946712828805</v>
      </c>
      <c r="R250" s="33">
        <v>3630891.6494671283</v>
      </c>
      <c r="S250" s="32">
        <v>1499</v>
      </c>
      <c r="T250" s="31">
        <v>3409456</v>
      </c>
      <c r="U250" s="31">
        <v>1970044</v>
      </c>
      <c r="V250" s="31">
        <v>3734944.8324405807</v>
      </c>
      <c r="W250" s="30">
        <v>9115943.8324405812</v>
      </c>
      <c r="X250" s="32">
        <v>-5710032.1829734519</v>
      </c>
      <c r="Y250" s="31">
        <v>-230415</v>
      </c>
      <c r="Z250" s="31">
        <v>555132</v>
      </c>
      <c r="AA250" s="31">
        <v>-99737.000000000931</v>
      </c>
      <c r="AB250" s="31">
        <v>0</v>
      </c>
      <c r="AC250" s="33">
        <v>0</v>
      </c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</row>
    <row r="251" spans="1:442" s="35" customFormat="1">
      <c r="A251" s="36">
        <v>50665</v>
      </c>
      <c r="B251" s="37" t="s">
        <v>121</v>
      </c>
      <c r="C251" s="27">
        <v>1548509.6539819962</v>
      </c>
      <c r="D251" s="28">
        <v>1.5095900000000001E-3</v>
      </c>
      <c r="E251" s="28">
        <v>1.6147799999999999E-3</v>
      </c>
      <c r="F251" s="32">
        <v>18596227</v>
      </c>
      <c r="G251" s="31">
        <v>21374428</v>
      </c>
      <c r="H251" s="33">
        <v>16293939</v>
      </c>
      <c r="I251" s="32">
        <v>809253</v>
      </c>
      <c r="J251" s="31">
        <v>-791078.20414575061</v>
      </c>
      <c r="K251" s="31">
        <v>18174.795854249387</v>
      </c>
      <c r="L251" s="31">
        <v>-362302</v>
      </c>
      <c r="M251" s="33">
        <v>-344127.20414575061</v>
      </c>
      <c r="N251" s="32">
        <v>229916</v>
      </c>
      <c r="O251" s="31">
        <v>0</v>
      </c>
      <c r="P251" s="31">
        <v>314169</v>
      </c>
      <c r="Q251" s="31">
        <v>0</v>
      </c>
      <c r="R251" s="33">
        <v>544085</v>
      </c>
      <c r="S251" s="32">
        <v>225</v>
      </c>
      <c r="T251" s="31">
        <v>510984</v>
      </c>
      <c r="U251" s="31">
        <v>295256</v>
      </c>
      <c r="V251" s="31">
        <v>689537.40741118824</v>
      </c>
      <c r="W251" s="30">
        <v>1496002.4074111884</v>
      </c>
      <c r="X251" s="32">
        <v>-985634.40741118824</v>
      </c>
      <c r="Y251" s="31">
        <v>-34533</v>
      </c>
      <c r="Z251" s="31">
        <v>83199</v>
      </c>
      <c r="AA251" s="31">
        <v>-14949.000000000116</v>
      </c>
      <c r="AB251" s="31">
        <v>0</v>
      </c>
      <c r="AC251" s="33">
        <v>0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</row>
    <row r="252" spans="1:442" s="35" customFormat="1">
      <c r="A252" s="36">
        <v>50670</v>
      </c>
      <c r="B252" s="37" t="s">
        <v>122</v>
      </c>
      <c r="C252" s="27">
        <v>15236207.859007845</v>
      </c>
      <c r="D252" s="28">
        <v>1.4855119999999999E-2</v>
      </c>
      <c r="E252" s="28">
        <v>1.509043E-2</v>
      </c>
      <c r="F252" s="32">
        <v>182996167</v>
      </c>
      <c r="G252" s="31">
        <v>210335049</v>
      </c>
      <c r="H252" s="33">
        <v>160340504</v>
      </c>
      <c r="I252" s="32">
        <v>7963454</v>
      </c>
      <c r="J252" s="31">
        <v>-4363035.62372988</v>
      </c>
      <c r="K252" s="31">
        <v>3600418.37627012</v>
      </c>
      <c r="L252" s="31">
        <v>-3565229</v>
      </c>
      <c r="M252" s="33">
        <v>35189.376270120032</v>
      </c>
      <c r="N252" s="32">
        <v>2262490</v>
      </c>
      <c r="O252" s="31">
        <v>0</v>
      </c>
      <c r="P252" s="31">
        <v>3091582</v>
      </c>
      <c r="Q252" s="31">
        <v>0</v>
      </c>
      <c r="R252" s="33">
        <v>5354072</v>
      </c>
      <c r="S252" s="32">
        <v>2211</v>
      </c>
      <c r="T252" s="31">
        <v>5028337</v>
      </c>
      <c r="U252" s="31">
        <v>2905463</v>
      </c>
      <c r="V252" s="31">
        <v>1650741.1773499302</v>
      </c>
      <c r="W252" s="30">
        <v>9586752.1773499306</v>
      </c>
      <c r="X252" s="32">
        <v>-4564484.1773499306</v>
      </c>
      <c r="Y252" s="31">
        <v>-339820</v>
      </c>
      <c r="Z252" s="31">
        <v>818720</v>
      </c>
      <c r="AA252" s="31">
        <v>-147096</v>
      </c>
      <c r="AB252" s="31">
        <v>0</v>
      </c>
      <c r="AC252" s="33">
        <v>0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</row>
    <row r="253" spans="1:442" s="35" customFormat="1">
      <c r="A253" s="36">
        <v>50850</v>
      </c>
      <c r="B253" s="37" t="s">
        <v>378</v>
      </c>
      <c r="C253" s="27">
        <v>871580.58302467503</v>
      </c>
      <c r="D253" s="28">
        <v>8.4968000000000001E-4</v>
      </c>
      <c r="E253" s="28">
        <v>9.5874999999999997E-4</v>
      </c>
      <c r="F253" s="32">
        <v>10466976</v>
      </c>
      <c r="G253" s="31">
        <v>12030699</v>
      </c>
      <c r="H253" s="33">
        <v>9171122</v>
      </c>
      <c r="I253" s="32">
        <v>455492</v>
      </c>
      <c r="J253" s="31">
        <v>-1080221.0309384314</v>
      </c>
      <c r="K253" s="31">
        <v>-624729.03093843139</v>
      </c>
      <c r="L253" s="31">
        <v>-203923</v>
      </c>
      <c r="M253" s="33">
        <v>-828652.03093843139</v>
      </c>
      <c r="N253" s="32">
        <v>129409</v>
      </c>
      <c r="O253" s="31">
        <v>0</v>
      </c>
      <c r="P253" s="31">
        <v>176832</v>
      </c>
      <c r="Q253" s="31">
        <v>0</v>
      </c>
      <c r="R253" s="33">
        <v>306241</v>
      </c>
      <c r="S253" s="32">
        <v>126</v>
      </c>
      <c r="T253" s="31">
        <v>287610</v>
      </c>
      <c r="U253" s="31">
        <v>166186</v>
      </c>
      <c r="V253" s="31">
        <v>718095.22838504764</v>
      </c>
      <c r="W253" s="30">
        <v>1172017.2283850475</v>
      </c>
      <c r="X253" s="32">
        <v>-884755.22838504764</v>
      </c>
      <c r="Y253" s="31">
        <v>-19437</v>
      </c>
      <c r="Z253" s="31">
        <v>46829</v>
      </c>
      <c r="AA253" s="31">
        <v>-8412.9999999998836</v>
      </c>
      <c r="AB253" s="31">
        <v>0</v>
      </c>
      <c r="AC253" s="33">
        <v>0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</row>
    <row r="254" spans="1:442" s="35" customFormat="1">
      <c r="A254" s="36">
        <v>50852</v>
      </c>
      <c r="B254" s="37" t="s">
        <v>379</v>
      </c>
      <c r="C254" s="27">
        <v>455573.02526851511</v>
      </c>
      <c r="D254" s="28">
        <v>4.4412E-4</v>
      </c>
      <c r="E254" s="28">
        <v>3.7058000000000002E-4</v>
      </c>
      <c r="F254" s="32">
        <v>5470993</v>
      </c>
      <c r="G254" s="31">
        <v>6288337</v>
      </c>
      <c r="H254" s="33">
        <v>4793662</v>
      </c>
      <c r="I254" s="32">
        <v>238081</v>
      </c>
      <c r="J254" s="31">
        <v>460565.00134122127</v>
      </c>
      <c r="K254" s="31">
        <v>698646.00134122127</v>
      </c>
      <c r="L254" s="31">
        <v>-106589</v>
      </c>
      <c r="M254" s="33">
        <v>592057.00134122127</v>
      </c>
      <c r="N254" s="32">
        <v>67641</v>
      </c>
      <c r="O254" s="31">
        <v>0</v>
      </c>
      <c r="P254" s="31">
        <v>92428</v>
      </c>
      <c r="Q254" s="31">
        <v>474586.77232296235</v>
      </c>
      <c r="R254" s="33">
        <v>634655.77232296229</v>
      </c>
      <c r="S254" s="32">
        <v>66</v>
      </c>
      <c r="T254" s="31">
        <v>150331</v>
      </c>
      <c r="U254" s="31">
        <v>86864</v>
      </c>
      <c r="V254" s="31">
        <v>1436.357677264388</v>
      </c>
      <c r="W254" s="30">
        <v>238697.3576772644</v>
      </c>
      <c r="X254" s="32">
        <v>386039.41464569798</v>
      </c>
      <c r="Y254" s="31">
        <v>-10160</v>
      </c>
      <c r="Z254" s="31">
        <v>24477</v>
      </c>
      <c r="AA254" s="31">
        <v>-4398</v>
      </c>
      <c r="AB254" s="31">
        <v>0</v>
      </c>
      <c r="AC254" s="33">
        <v>0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</row>
    <row r="255" spans="1:442" s="35" customFormat="1">
      <c r="A255" s="36">
        <v>50860</v>
      </c>
      <c r="B255" s="37" t="s">
        <v>380</v>
      </c>
      <c r="C255" s="27">
        <v>752736.6485743979</v>
      </c>
      <c r="D255" s="28">
        <v>7.3382000000000005E-4</v>
      </c>
      <c r="E255" s="28">
        <v>8.7808999999999999E-4</v>
      </c>
      <c r="F255" s="32">
        <v>9039728</v>
      </c>
      <c r="G255" s="31">
        <v>10390227</v>
      </c>
      <c r="H255" s="33">
        <v>7920573</v>
      </c>
      <c r="I255" s="32">
        <v>393382</v>
      </c>
      <c r="J255" s="31">
        <v>-589068.06876340578</v>
      </c>
      <c r="K255" s="31">
        <v>-195686.06876340578</v>
      </c>
      <c r="L255" s="31">
        <v>-176117</v>
      </c>
      <c r="M255" s="33">
        <v>-371803.06876340578</v>
      </c>
      <c r="N255" s="32">
        <v>111764</v>
      </c>
      <c r="O255" s="31">
        <v>0</v>
      </c>
      <c r="P255" s="31">
        <v>152719</v>
      </c>
      <c r="Q255" s="31">
        <v>7067.6624516981028</v>
      </c>
      <c r="R255" s="33">
        <v>271550.6624516981</v>
      </c>
      <c r="S255" s="32">
        <v>109</v>
      </c>
      <c r="T255" s="31">
        <v>248392</v>
      </c>
      <c r="U255" s="31">
        <v>143525</v>
      </c>
      <c r="V255" s="31">
        <v>938290.0685477003</v>
      </c>
      <c r="W255" s="30">
        <v>1330316.0685477003</v>
      </c>
      <c r="X255" s="32">
        <v>-1075156.4060960021</v>
      </c>
      <c r="Y255" s="31">
        <v>-16787</v>
      </c>
      <c r="Z255" s="31">
        <v>40443</v>
      </c>
      <c r="AA255" s="31">
        <v>-7265</v>
      </c>
      <c r="AB255" s="31">
        <v>0</v>
      </c>
      <c r="AC255" s="33">
        <v>0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</row>
    <row r="256" spans="1:442" s="35" customFormat="1">
      <c r="A256" s="36">
        <v>51106</v>
      </c>
      <c r="B256" s="37" t="s">
        <v>511</v>
      </c>
      <c r="C256" s="27">
        <v>2969190.1988323489</v>
      </c>
      <c r="D256" s="28">
        <v>2.89457E-3</v>
      </c>
      <c r="E256" s="28">
        <v>0</v>
      </c>
      <c r="F256" s="32">
        <v>35657417</v>
      </c>
      <c r="G256" s="31">
        <v>40984490</v>
      </c>
      <c r="H256" s="33">
        <v>31242885</v>
      </c>
      <c r="I256" s="32">
        <v>1551706</v>
      </c>
      <c r="J256" s="31">
        <v>19526886.827706255</v>
      </c>
      <c r="K256" s="31">
        <v>21078592.827706255</v>
      </c>
      <c r="L256" s="31">
        <v>-694697</v>
      </c>
      <c r="M256" s="33">
        <v>20383895.827706255</v>
      </c>
      <c r="N256" s="32">
        <v>440854</v>
      </c>
      <c r="O256" s="31">
        <v>0</v>
      </c>
      <c r="P256" s="31">
        <v>602405</v>
      </c>
      <c r="Q256" s="31">
        <v>18745811.354598004</v>
      </c>
      <c r="R256" s="33">
        <v>19789070.354598004</v>
      </c>
      <c r="S256" s="32">
        <v>431</v>
      </c>
      <c r="T256" s="31">
        <v>979788</v>
      </c>
      <c r="U256" s="31">
        <v>566139</v>
      </c>
      <c r="V256" s="31">
        <v>0</v>
      </c>
      <c r="W256" s="30">
        <v>1546358</v>
      </c>
      <c r="X256" s="32">
        <v>18178058.354598004</v>
      </c>
      <c r="Y256" s="31">
        <v>-66215</v>
      </c>
      <c r="Z256" s="31">
        <v>159530</v>
      </c>
      <c r="AA256" s="31">
        <v>-28661</v>
      </c>
      <c r="AB256" s="31">
        <v>0</v>
      </c>
      <c r="AC256" s="33">
        <v>0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</row>
    <row r="257" spans="1:442" s="35" customFormat="1">
      <c r="A257" s="36">
        <v>51107</v>
      </c>
      <c r="B257" s="37" t="s">
        <v>512</v>
      </c>
      <c r="C257" s="27">
        <v>4981874.4362793108</v>
      </c>
      <c r="D257" s="28">
        <v>4.8566700000000004E-3</v>
      </c>
      <c r="E257" s="28">
        <v>0</v>
      </c>
      <c r="F257" s="32">
        <v>59827991</v>
      </c>
      <c r="G257" s="31">
        <v>68766050</v>
      </c>
      <c r="H257" s="33">
        <v>52421045</v>
      </c>
      <c r="I257" s="32">
        <v>2603538</v>
      </c>
      <c r="J257" s="31">
        <v>32763294.439685471</v>
      </c>
      <c r="K257" s="31">
        <v>35366832.439685471</v>
      </c>
      <c r="L257" s="31">
        <v>-1165601</v>
      </c>
      <c r="M257" s="33">
        <v>34201231.439685471</v>
      </c>
      <c r="N257" s="32">
        <v>739689</v>
      </c>
      <c r="O257" s="31">
        <v>0</v>
      </c>
      <c r="P257" s="31">
        <v>1010749</v>
      </c>
      <c r="Q257" s="31">
        <v>31452762.66209805</v>
      </c>
      <c r="R257" s="33">
        <v>33203200.66209805</v>
      </c>
      <c r="S257" s="32">
        <v>723</v>
      </c>
      <c r="T257" s="31">
        <v>1643943</v>
      </c>
      <c r="U257" s="31">
        <v>949900</v>
      </c>
      <c r="V257" s="31">
        <v>0</v>
      </c>
      <c r="W257" s="30">
        <v>2594566</v>
      </c>
      <c r="X257" s="32">
        <v>30500155.66209805</v>
      </c>
      <c r="Y257" s="31">
        <v>-111099</v>
      </c>
      <c r="Z257" s="31">
        <v>267669</v>
      </c>
      <c r="AA257" s="31">
        <v>-48091</v>
      </c>
      <c r="AB257" s="31">
        <v>0</v>
      </c>
      <c r="AC257" s="33">
        <v>0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</row>
    <row r="258" spans="1:442" s="35" customFormat="1">
      <c r="A258" s="36">
        <v>51113</v>
      </c>
      <c r="B258" s="37" t="s">
        <v>410</v>
      </c>
      <c r="C258" s="27">
        <v>143320.88256601145</v>
      </c>
      <c r="D258" s="28">
        <v>1.3972E-4</v>
      </c>
      <c r="E258" s="28">
        <v>0</v>
      </c>
      <c r="F258" s="32">
        <v>1721173</v>
      </c>
      <c r="G258" s="31">
        <v>1978309</v>
      </c>
      <c r="H258" s="33">
        <v>1508084</v>
      </c>
      <c r="I258" s="32">
        <v>74900</v>
      </c>
      <c r="J258" s="31">
        <v>942556.28087365895</v>
      </c>
      <c r="K258" s="31">
        <v>1017456.280873659</v>
      </c>
      <c r="L258" s="31">
        <v>-33533</v>
      </c>
      <c r="M258" s="33">
        <v>983923.28087365895</v>
      </c>
      <c r="N258" s="32">
        <v>21280</v>
      </c>
      <c r="O258" s="31">
        <v>0</v>
      </c>
      <c r="P258" s="31">
        <v>29078</v>
      </c>
      <c r="Q258" s="31">
        <v>904854.02963871253</v>
      </c>
      <c r="R258" s="33">
        <v>955212.02963871253</v>
      </c>
      <c r="S258" s="32">
        <v>21</v>
      </c>
      <c r="T258" s="31">
        <v>47294</v>
      </c>
      <c r="U258" s="31">
        <v>27327</v>
      </c>
      <c r="V258" s="31">
        <v>0</v>
      </c>
      <c r="W258" s="30">
        <v>74642</v>
      </c>
      <c r="X258" s="32">
        <v>877449.02963871253</v>
      </c>
      <c r="Y258" s="31">
        <v>-3196</v>
      </c>
      <c r="Z258" s="31">
        <v>7700</v>
      </c>
      <c r="AA258" s="31">
        <v>-1383</v>
      </c>
      <c r="AB258" s="31">
        <v>0</v>
      </c>
      <c r="AC258" s="33">
        <v>0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</row>
    <row r="259" spans="1:442" s="35" customFormat="1">
      <c r="A259" s="36">
        <v>51114</v>
      </c>
      <c r="B259" s="37" t="s">
        <v>513</v>
      </c>
      <c r="C259" s="27">
        <v>560438.99807503051</v>
      </c>
      <c r="D259" s="28">
        <v>5.4635000000000003E-4</v>
      </c>
      <c r="E259" s="28">
        <v>0</v>
      </c>
      <c r="F259" s="32">
        <v>6730336</v>
      </c>
      <c r="G259" s="31">
        <v>7735821</v>
      </c>
      <c r="H259" s="33">
        <v>5897094</v>
      </c>
      <c r="I259" s="32">
        <v>292884</v>
      </c>
      <c r="J259" s="31">
        <v>3685701.5626352453</v>
      </c>
      <c r="K259" s="31">
        <v>3978585.5626352453</v>
      </c>
      <c r="L259" s="31">
        <v>-131124</v>
      </c>
      <c r="M259" s="33">
        <v>3847461.5626352453</v>
      </c>
      <c r="N259" s="32">
        <v>83211</v>
      </c>
      <c r="O259" s="31">
        <v>0</v>
      </c>
      <c r="P259" s="31">
        <v>113704</v>
      </c>
      <c r="Q259" s="31">
        <v>3538273.5001298352</v>
      </c>
      <c r="R259" s="33">
        <v>3735188.5001298352</v>
      </c>
      <c r="S259" s="32">
        <v>81</v>
      </c>
      <c r="T259" s="31">
        <v>184935</v>
      </c>
      <c r="U259" s="31">
        <v>106859</v>
      </c>
      <c r="V259" s="31">
        <v>0</v>
      </c>
      <c r="W259" s="30">
        <v>291875</v>
      </c>
      <c r="X259" s="32">
        <v>3431110.5001298352</v>
      </c>
      <c r="Y259" s="31">
        <v>-12498</v>
      </c>
      <c r="Z259" s="31">
        <v>30111</v>
      </c>
      <c r="AA259" s="31">
        <v>-5410</v>
      </c>
      <c r="AB259" s="31">
        <v>0</v>
      </c>
      <c r="AC259" s="33">
        <v>0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</row>
    <row r="260" spans="1:442" s="35" customFormat="1">
      <c r="A260" s="36">
        <v>51142</v>
      </c>
      <c r="B260" s="37" t="s">
        <v>478</v>
      </c>
      <c r="C260" s="27">
        <v>7591667.9876456605</v>
      </c>
      <c r="D260" s="28">
        <v>7.4008800000000003E-3</v>
      </c>
      <c r="E260" s="28">
        <v>0</v>
      </c>
      <c r="F260" s="32">
        <v>91169420</v>
      </c>
      <c r="G260" s="31">
        <v>104789760</v>
      </c>
      <c r="H260" s="33">
        <v>79882278</v>
      </c>
      <c r="I260" s="32">
        <v>3967424</v>
      </c>
      <c r="J260" s="31">
        <v>49926636.132080153</v>
      </c>
      <c r="K260" s="31">
        <v>53894060.132080153</v>
      </c>
      <c r="L260" s="31">
        <v>-1776211</v>
      </c>
      <c r="M260" s="33">
        <v>52117849.132080153</v>
      </c>
      <c r="N260" s="32">
        <v>1127181</v>
      </c>
      <c r="O260" s="31">
        <v>0</v>
      </c>
      <c r="P260" s="31">
        <v>1540239</v>
      </c>
      <c r="Q260" s="31">
        <v>47929570.686796948</v>
      </c>
      <c r="R260" s="33">
        <v>50596990.686796948</v>
      </c>
      <c r="S260" s="32">
        <v>1102</v>
      </c>
      <c r="T260" s="31">
        <v>2505138</v>
      </c>
      <c r="U260" s="31">
        <v>1447513</v>
      </c>
      <c r="V260" s="31">
        <v>0</v>
      </c>
      <c r="W260" s="30">
        <v>3953753</v>
      </c>
      <c r="X260" s="32">
        <v>46477932.686796948</v>
      </c>
      <c r="Y260" s="31">
        <v>-169300</v>
      </c>
      <c r="Z260" s="31">
        <v>407889</v>
      </c>
      <c r="AA260" s="31">
        <v>-73284</v>
      </c>
      <c r="AB260" s="31">
        <v>0</v>
      </c>
      <c r="AC260" s="33">
        <v>0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</row>
    <row r="261" spans="1:442" s="35" customFormat="1">
      <c r="A261" s="36">
        <v>51183</v>
      </c>
      <c r="B261" s="37" t="s">
        <v>381</v>
      </c>
      <c r="C261" s="27">
        <v>0</v>
      </c>
      <c r="D261" s="28">
        <v>0</v>
      </c>
      <c r="E261" s="28">
        <v>0</v>
      </c>
      <c r="F261" s="32">
        <v>0</v>
      </c>
      <c r="G261" s="31">
        <v>0</v>
      </c>
      <c r="H261" s="33">
        <v>0</v>
      </c>
      <c r="I261" s="32">
        <v>0</v>
      </c>
      <c r="J261" s="31">
        <v>0</v>
      </c>
      <c r="K261" s="31">
        <v>0</v>
      </c>
      <c r="L261" s="31">
        <v>0</v>
      </c>
      <c r="M261" s="33">
        <v>0</v>
      </c>
      <c r="N261" s="32">
        <v>0</v>
      </c>
      <c r="O261" s="31">
        <v>0</v>
      </c>
      <c r="P261" s="31">
        <v>0</v>
      </c>
      <c r="Q261" s="31">
        <v>0</v>
      </c>
      <c r="R261" s="33">
        <v>0</v>
      </c>
      <c r="S261" s="32">
        <v>0</v>
      </c>
      <c r="T261" s="31">
        <v>0</v>
      </c>
      <c r="U261" s="31">
        <v>0</v>
      </c>
      <c r="V261" s="31">
        <v>0</v>
      </c>
      <c r="W261" s="30">
        <v>0</v>
      </c>
      <c r="X261" s="32">
        <v>0</v>
      </c>
      <c r="Y261" s="31">
        <v>0</v>
      </c>
      <c r="Z261" s="31">
        <v>0</v>
      </c>
      <c r="AA261" s="31">
        <v>0</v>
      </c>
      <c r="AB261" s="31">
        <v>0</v>
      </c>
      <c r="AC261" s="33">
        <v>0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</row>
    <row r="262" spans="1:442" s="35" customFormat="1">
      <c r="A262" s="36">
        <v>51340</v>
      </c>
      <c r="B262" s="37" t="s">
        <v>382</v>
      </c>
      <c r="C262" s="27">
        <v>381048.1648703402</v>
      </c>
      <c r="D262" s="28">
        <v>3.7146999999999999E-4</v>
      </c>
      <c r="E262" s="28">
        <v>4.0460000000000002E-4</v>
      </c>
      <c r="F262" s="32">
        <v>4576037</v>
      </c>
      <c r="G262" s="31">
        <v>5259679</v>
      </c>
      <c r="H262" s="33">
        <v>4009506</v>
      </c>
      <c r="I262" s="32">
        <v>199136</v>
      </c>
      <c r="J262" s="31">
        <v>-246692.50323194798</v>
      </c>
      <c r="K262" s="31">
        <v>-47556.50323194798</v>
      </c>
      <c r="L262" s="31">
        <v>-89153</v>
      </c>
      <c r="M262" s="33">
        <v>-136709.50323194798</v>
      </c>
      <c r="N262" s="32">
        <v>56576</v>
      </c>
      <c r="O262" s="31">
        <v>0</v>
      </c>
      <c r="P262" s="31">
        <v>77309</v>
      </c>
      <c r="Q262" s="31">
        <v>0</v>
      </c>
      <c r="R262" s="33">
        <v>133885</v>
      </c>
      <c r="S262" s="32">
        <v>55</v>
      </c>
      <c r="T262" s="31">
        <v>125740</v>
      </c>
      <c r="U262" s="31">
        <v>72655</v>
      </c>
      <c r="V262" s="31">
        <v>217401.12165972599</v>
      </c>
      <c r="W262" s="30">
        <v>415851.12165972602</v>
      </c>
      <c r="X262" s="32">
        <v>-290263.12165972602</v>
      </c>
      <c r="Y262" s="31">
        <v>-8498</v>
      </c>
      <c r="Z262" s="31">
        <v>20473</v>
      </c>
      <c r="AA262" s="31">
        <v>-3678</v>
      </c>
      <c r="AB262" s="31">
        <v>0</v>
      </c>
      <c r="AC262" s="33">
        <v>0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</row>
    <row r="263" spans="1:442" s="35" customFormat="1">
      <c r="A263" s="36">
        <v>51407</v>
      </c>
      <c r="B263" s="37" t="s">
        <v>383</v>
      </c>
      <c r="C263" s="27">
        <v>69845.60481503373</v>
      </c>
      <c r="D263" s="28">
        <v>6.8089999999999994E-5</v>
      </c>
      <c r="E263" s="28">
        <v>7.1950000000000001E-5</v>
      </c>
      <c r="F263" s="32">
        <v>838782</v>
      </c>
      <c r="G263" s="31">
        <v>964093</v>
      </c>
      <c r="H263" s="33">
        <v>734938</v>
      </c>
      <c r="I263" s="32">
        <v>36501</v>
      </c>
      <c r="J263" s="31">
        <v>-16636.627759910742</v>
      </c>
      <c r="K263" s="31">
        <v>19864.372240089258</v>
      </c>
      <c r="L263" s="31">
        <v>-16342</v>
      </c>
      <c r="M263" s="33">
        <v>3522.3722400892584</v>
      </c>
      <c r="N263" s="32">
        <v>10370</v>
      </c>
      <c r="O263" s="31">
        <v>0</v>
      </c>
      <c r="P263" s="31">
        <v>14171</v>
      </c>
      <c r="Q263" s="31">
        <v>0</v>
      </c>
      <c r="R263" s="33">
        <v>24541</v>
      </c>
      <c r="S263" s="32">
        <v>10</v>
      </c>
      <c r="T263" s="31">
        <v>23048</v>
      </c>
      <c r="U263" s="31">
        <v>13317</v>
      </c>
      <c r="V263" s="31">
        <v>25394.365358615534</v>
      </c>
      <c r="W263" s="30">
        <v>61769.365358615534</v>
      </c>
      <c r="X263" s="32">
        <v>-38749.365358615534</v>
      </c>
      <c r="Y263" s="31">
        <v>-1558</v>
      </c>
      <c r="Z263" s="31">
        <v>3753</v>
      </c>
      <c r="AA263" s="31">
        <v>-674</v>
      </c>
      <c r="AB263" s="31">
        <v>0</v>
      </c>
      <c r="AC263" s="33">
        <v>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</row>
    <row r="264" spans="1:442" s="35" customFormat="1">
      <c r="A264" s="36">
        <v>51507</v>
      </c>
      <c r="B264" s="37" t="s">
        <v>405</v>
      </c>
      <c r="C264" s="27">
        <v>5325599.0108449031</v>
      </c>
      <c r="D264" s="28">
        <v>5.1917600000000001E-3</v>
      </c>
      <c r="E264" s="28">
        <v>0</v>
      </c>
      <c r="F264" s="32">
        <v>63955874</v>
      </c>
      <c r="G264" s="31">
        <v>73510621</v>
      </c>
      <c r="H264" s="33">
        <v>56037879</v>
      </c>
      <c r="I264" s="32">
        <v>2783171</v>
      </c>
      <c r="J264" s="31">
        <v>35023823.237692751</v>
      </c>
      <c r="K264" s="31">
        <v>37806994.237692751</v>
      </c>
      <c r="L264" s="31">
        <v>-1246022</v>
      </c>
      <c r="M264" s="33">
        <v>36560972.237692751</v>
      </c>
      <c r="N264" s="32">
        <v>790724</v>
      </c>
      <c r="O264" s="31">
        <v>0</v>
      </c>
      <c r="P264" s="31">
        <v>1080486</v>
      </c>
      <c r="Q264" s="31">
        <v>33622870.308185041</v>
      </c>
      <c r="R264" s="33">
        <v>35494080.308185041</v>
      </c>
      <c r="S264" s="32">
        <v>773</v>
      </c>
      <c r="T264" s="31">
        <v>1757369</v>
      </c>
      <c r="U264" s="31">
        <v>1015439</v>
      </c>
      <c r="V264" s="31">
        <v>0</v>
      </c>
      <c r="W264" s="30">
        <v>2773581</v>
      </c>
      <c r="X264" s="32">
        <v>32604537.308185041</v>
      </c>
      <c r="Y264" s="31">
        <v>-118765</v>
      </c>
      <c r="Z264" s="31">
        <v>286137</v>
      </c>
      <c r="AA264" s="31">
        <v>-51410</v>
      </c>
      <c r="AB264" s="31">
        <v>0</v>
      </c>
      <c r="AC264" s="33">
        <v>0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</row>
    <row r="265" spans="1:442" s="35" customFormat="1">
      <c r="A265" s="36">
        <v>51508</v>
      </c>
      <c r="B265" s="37" t="s">
        <v>514</v>
      </c>
      <c r="C265" s="27">
        <v>422571.90576387866</v>
      </c>
      <c r="D265" s="28">
        <v>4.1195000000000001E-4</v>
      </c>
      <c r="E265" s="28">
        <v>0</v>
      </c>
      <c r="F265" s="32">
        <v>5074700</v>
      </c>
      <c r="G265" s="31">
        <v>5832839</v>
      </c>
      <c r="H265" s="33">
        <v>4446431</v>
      </c>
      <c r="I265" s="32">
        <v>220836</v>
      </c>
      <c r="J265" s="31">
        <v>2779032.5056666983</v>
      </c>
      <c r="K265" s="31">
        <v>2999868.5056666983</v>
      </c>
      <c r="L265" s="31">
        <v>-98868</v>
      </c>
      <c r="M265" s="33">
        <v>2901000.5056666983</v>
      </c>
      <c r="N265" s="32">
        <v>62742</v>
      </c>
      <c r="O265" s="31">
        <v>0</v>
      </c>
      <c r="P265" s="31">
        <v>85733</v>
      </c>
      <c r="Q265" s="31">
        <v>2667871.2054400304</v>
      </c>
      <c r="R265" s="33">
        <v>2816346.2054400304</v>
      </c>
      <c r="S265" s="32">
        <v>61</v>
      </c>
      <c r="T265" s="31">
        <v>139442</v>
      </c>
      <c r="U265" s="31">
        <v>80572</v>
      </c>
      <c r="V265" s="31">
        <v>0</v>
      </c>
      <c r="W265" s="30">
        <v>220075</v>
      </c>
      <c r="X265" s="32">
        <v>2587069.2054400304</v>
      </c>
      <c r="Y265" s="31">
        <v>-9424</v>
      </c>
      <c r="Z265" s="31">
        <v>22704</v>
      </c>
      <c r="AA265" s="31">
        <v>-4078</v>
      </c>
      <c r="AB265" s="31">
        <v>0</v>
      </c>
      <c r="AC265" s="33">
        <v>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</row>
    <row r="266" spans="1:442" s="35" customFormat="1">
      <c r="A266" s="36">
        <v>51509</v>
      </c>
      <c r="B266" s="37" t="s">
        <v>515</v>
      </c>
      <c r="C266" s="27">
        <v>26608.470962959866</v>
      </c>
      <c r="D266" s="28">
        <v>2.5939999999999999E-5</v>
      </c>
      <c r="E266" s="28">
        <v>0</v>
      </c>
      <c r="F266" s="32">
        <v>319548</v>
      </c>
      <c r="G266" s="31">
        <v>367287</v>
      </c>
      <c r="H266" s="33">
        <v>279986</v>
      </c>
      <c r="I266" s="32">
        <v>13906</v>
      </c>
      <c r="J266" s="31">
        <v>174992.16846182648</v>
      </c>
      <c r="K266" s="31">
        <v>188898.16846182648</v>
      </c>
      <c r="L266" s="31">
        <v>-6226</v>
      </c>
      <c r="M266" s="33">
        <v>182672.16846182648</v>
      </c>
      <c r="N266" s="32">
        <v>3951</v>
      </c>
      <c r="O266" s="31">
        <v>0</v>
      </c>
      <c r="P266" s="31">
        <v>5399</v>
      </c>
      <c r="Q266" s="31">
        <v>167992.48172335341</v>
      </c>
      <c r="R266" s="33">
        <v>177342.48172335341</v>
      </c>
      <c r="S266" s="32">
        <v>4</v>
      </c>
      <c r="T266" s="31">
        <v>8780</v>
      </c>
      <c r="U266" s="31">
        <v>5074</v>
      </c>
      <c r="V266" s="31">
        <v>0</v>
      </c>
      <c r="W266" s="30">
        <v>13858</v>
      </c>
      <c r="X266" s="32">
        <v>162904.48172335341</v>
      </c>
      <c r="Y266" s="31">
        <v>-593</v>
      </c>
      <c r="Z266" s="31">
        <v>1430</v>
      </c>
      <c r="AA266" s="31">
        <v>-257</v>
      </c>
      <c r="AB266" s="31">
        <v>0</v>
      </c>
      <c r="AC266" s="33">
        <v>0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</row>
    <row r="267" spans="1:442" s="35" customFormat="1">
      <c r="A267" s="36">
        <v>51512</v>
      </c>
      <c r="B267" s="37" t="s">
        <v>524</v>
      </c>
      <c r="C267" s="27">
        <v>0</v>
      </c>
      <c r="D267" s="28">
        <v>0</v>
      </c>
      <c r="E267" s="28">
        <v>0</v>
      </c>
      <c r="F267" s="32">
        <v>0</v>
      </c>
      <c r="G267" s="31">
        <v>0</v>
      </c>
      <c r="H267" s="33">
        <v>0</v>
      </c>
      <c r="I267" s="32">
        <v>0</v>
      </c>
      <c r="J267" s="31">
        <v>0</v>
      </c>
      <c r="K267" s="31">
        <v>0</v>
      </c>
      <c r="L267" s="31">
        <v>0</v>
      </c>
      <c r="M267" s="33">
        <v>0</v>
      </c>
      <c r="N267" s="32">
        <v>0</v>
      </c>
      <c r="O267" s="31">
        <v>0</v>
      </c>
      <c r="P267" s="31">
        <v>0</v>
      </c>
      <c r="Q267" s="31">
        <v>0</v>
      </c>
      <c r="R267" s="33">
        <v>0</v>
      </c>
      <c r="S267" s="32">
        <v>0</v>
      </c>
      <c r="T267" s="31">
        <v>0</v>
      </c>
      <c r="U267" s="31">
        <v>0</v>
      </c>
      <c r="V267" s="31">
        <v>0</v>
      </c>
      <c r="W267" s="30">
        <v>0</v>
      </c>
      <c r="X267" s="32">
        <v>0</v>
      </c>
      <c r="Y267" s="31">
        <v>0</v>
      </c>
      <c r="Z267" s="31">
        <v>0</v>
      </c>
      <c r="AA267" s="31">
        <v>0</v>
      </c>
      <c r="AB267" s="31">
        <v>0</v>
      </c>
      <c r="AC267" s="33">
        <v>0</v>
      </c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</row>
    <row r="268" spans="1:442" s="35" customFormat="1">
      <c r="A268" s="36">
        <v>51530</v>
      </c>
      <c r="B268" s="37" t="s">
        <v>384</v>
      </c>
      <c r="C268" s="27">
        <v>94922.332819458243</v>
      </c>
      <c r="D268" s="28">
        <v>9.2360000000000003E-5</v>
      </c>
      <c r="E268" s="28">
        <v>3.0514399999999999E-3</v>
      </c>
      <c r="F268" s="32">
        <v>1137758</v>
      </c>
      <c r="G268" s="31">
        <v>1307734</v>
      </c>
      <c r="H268" s="33">
        <v>996899</v>
      </c>
      <c r="I268" s="32">
        <v>49512</v>
      </c>
      <c r="J268" s="31">
        <v>-20096729.266900145</v>
      </c>
      <c r="K268" s="31">
        <v>-20047217.266900145</v>
      </c>
      <c r="L268" s="31">
        <v>-22166</v>
      </c>
      <c r="M268" s="33">
        <v>-20069383.266900145</v>
      </c>
      <c r="N268" s="32">
        <v>14067</v>
      </c>
      <c r="O268" s="31">
        <v>0</v>
      </c>
      <c r="P268" s="31">
        <v>19222</v>
      </c>
      <c r="Q268" s="31">
        <v>0</v>
      </c>
      <c r="R268" s="33">
        <v>33289</v>
      </c>
      <c r="S268" s="32">
        <v>14</v>
      </c>
      <c r="T268" s="31">
        <v>31263</v>
      </c>
      <c r="U268" s="31">
        <v>18064</v>
      </c>
      <c r="V268" s="31">
        <v>19177317.383171808</v>
      </c>
      <c r="W268" s="30">
        <v>19226658.383171808</v>
      </c>
      <c r="X268" s="32">
        <v>-19195433.383171808</v>
      </c>
      <c r="Y268" s="31">
        <v>-2113</v>
      </c>
      <c r="Z268" s="31">
        <v>5090</v>
      </c>
      <c r="AA268" s="31">
        <v>-913</v>
      </c>
      <c r="AB268" s="31">
        <v>0</v>
      </c>
      <c r="AC268" s="33">
        <v>0</v>
      </c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</row>
    <row r="269" spans="1:442" s="35" customFormat="1">
      <c r="A269" s="36">
        <v>51531</v>
      </c>
      <c r="B269" s="37" t="s">
        <v>385</v>
      </c>
      <c r="C269" s="27">
        <v>11478936.59154156</v>
      </c>
      <c r="D269" s="28">
        <v>1.118767E-2</v>
      </c>
      <c r="E269" s="28">
        <v>5.8104699999999999E-3</v>
      </c>
      <c r="F269" s="32">
        <v>137817852</v>
      </c>
      <c r="G269" s="31">
        <v>158407278</v>
      </c>
      <c r="H269" s="33">
        <v>120755446</v>
      </c>
      <c r="I269" s="32">
        <v>5997427</v>
      </c>
      <c r="J269" s="31">
        <v>25010080.002717651</v>
      </c>
      <c r="K269" s="31">
        <v>31007507.002717651</v>
      </c>
      <c r="L269" s="31">
        <v>-2685041</v>
      </c>
      <c r="M269" s="33">
        <v>28322466.002717651</v>
      </c>
      <c r="N269" s="32">
        <v>1703924</v>
      </c>
      <c r="O269" s="31">
        <v>0</v>
      </c>
      <c r="P269" s="31">
        <v>2328329</v>
      </c>
      <c r="Q269" s="31">
        <v>34798955.917315848</v>
      </c>
      <c r="R269" s="33">
        <v>38831208.917315848</v>
      </c>
      <c r="S269" s="32">
        <v>1665</v>
      </c>
      <c r="T269" s="31">
        <v>3786935</v>
      </c>
      <c r="U269" s="31">
        <v>2188159</v>
      </c>
      <c r="V269" s="31">
        <v>129358.37796954591</v>
      </c>
      <c r="W269" s="30">
        <v>6106117.3779695462</v>
      </c>
      <c r="X269" s="32">
        <v>32475202.5393463</v>
      </c>
      <c r="Y269" s="31">
        <v>-255925</v>
      </c>
      <c r="Z269" s="31">
        <v>616593</v>
      </c>
      <c r="AA269" s="31">
        <v>-110779</v>
      </c>
      <c r="AB269" s="31">
        <v>0</v>
      </c>
      <c r="AC269" s="33">
        <v>0</v>
      </c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</row>
    <row r="270" spans="1:442" s="35" customFormat="1">
      <c r="A270" s="36">
        <v>51532</v>
      </c>
      <c r="B270" s="37" t="s">
        <v>386</v>
      </c>
      <c r="C270" s="27">
        <v>77094.054835977964</v>
      </c>
      <c r="D270" s="28">
        <v>7.5160000000000005E-5</v>
      </c>
      <c r="E270" s="28">
        <v>8.0649999999999995E-5</v>
      </c>
      <c r="F270" s="32">
        <v>925876</v>
      </c>
      <c r="G270" s="31">
        <v>1064198</v>
      </c>
      <c r="H270" s="33">
        <v>811248</v>
      </c>
      <c r="I270" s="32">
        <v>40291</v>
      </c>
      <c r="J270" s="31">
        <v>-42351.116730574693</v>
      </c>
      <c r="K270" s="31">
        <v>-2060.1167305746931</v>
      </c>
      <c r="L270" s="31">
        <v>-18038</v>
      </c>
      <c r="M270" s="33">
        <v>-20098.116730574693</v>
      </c>
      <c r="N270" s="32">
        <v>11447</v>
      </c>
      <c r="O270" s="31">
        <v>0</v>
      </c>
      <c r="P270" s="31">
        <v>15642</v>
      </c>
      <c r="Q270" s="31">
        <v>0</v>
      </c>
      <c r="R270" s="33">
        <v>27089</v>
      </c>
      <c r="S270" s="32">
        <v>11</v>
      </c>
      <c r="T270" s="31">
        <v>25441</v>
      </c>
      <c r="U270" s="31">
        <v>14700</v>
      </c>
      <c r="V270" s="31">
        <v>36429.206177792687</v>
      </c>
      <c r="W270" s="30">
        <v>76581.206177792687</v>
      </c>
      <c r="X270" s="32">
        <v>-51171.206177792687</v>
      </c>
      <c r="Y270" s="31">
        <v>-1719</v>
      </c>
      <c r="Z270" s="31">
        <v>4142</v>
      </c>
      <c r="AA270" s="31">
        <v>-744</v>
      </c>
      <c r="AB270" s="31">
        <v>0</v>
      </c>
      <c r="AC270" s="33">
        <v>0</v>
      </c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</row>
    <row r="271" spans="1:442" s="35" customFormat="1">
      <c r="A271" s="36">
        <v>51540</v>
      </c>
      <c r="B271" s="37" t="s">
        <v>387</v>
      </c>
      <c r="C271" s="27">
        <v>8650522.1858637799</v>
      </c>
      <c r="D271" s="28">
        <v>8.4985200000000007E-3</v>
      </c>
      <c r="E271" s="28">
        <v>9.2641400000000006E-3</v>
      </c>
      <c r="F271" s="32">
        <v>104690947</v>
      </c>
      <c r="G271" s="31">
        <v>120331349</v>
      </c>
      <c r="H271" s="33">
        <v>91729786</v>
      </c>
      <c r="I271" s="32">
        <v>4555841</v>
      </c>
      <c r="J271" s="31">
        <v>1697271.806290033</v>
      </c>
      <c r="K271" s="31">
        <v>6253112.8062900333</v>
      </c>
      <c r="L271" s="31">
        <v>-2039645</v>
      </c>
      <c r="M271" s="33">
        <v>4213467.8062900333</v>
      </c>
      <c r="N271" s="32">
        <v>1294356</v>
      </c>
      <c r="O271" s="31">
        <v>0</v>
      </c>
      <c r="P271" s="31">
        <v>1768675</v>
      </c>
      <c r="Q271" s="31">
        <v>127327.97298969714</v>
      </c>
      <c r="R271" s="33">
        <v>3190358.972989697</v>
      </c>
      <c r="S271" s="32">
        <v>1265</v>
      </c>
      <c r="T271" s="31">
        <v>2876680</v>
      </c>
      <c r="U271" s="31">
        <v>1662197</v>
      </c>
      <c r="V271" s="31">
        <v>5033033.6847009016</v>
      </c>
      <c r="W271" s="30">
        <v>9573175.6847009026</v>
      </c>
      <c r="X271" s="32">
        <v>-6572639.7117112046</v>
      </c>
      <c r="Y271" s="31">
        <v>-194409</v>
      </c>
      <c r="Z271" s="31">
        <v>468384</v>
      </c>
      <c r="AA271" s="31">
        <v>-84152</v>
      </c>
      <c r="AB271" s="31">
        <v>0</v>
      </c>
      <c r="AC271" s="33">
        <v>0</v>
      </c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</row>
    <row r="272" spans="1:442" s="35" customFormat="1">
      <c r="A272" s="36">
        <v>51545</v>
      </c>
      <c r="B272" s="37" t="s">
        <v>388</v>
      </c>
      <c r="C272" s="27">
        <v>4640027.5744044548</v>
      </c>
      <c r="D272" s="28">
        <v>4.5278100000000002E-3</v>
      </c>
      <c r="E272" s="28">
        <v>4.80125E-3</v>
      </c>
      <c r="F272" s="32">
        <v>55776855</v>
      </c>
      <c r="G272" s="31">
        <v>64109690</v>
      </c>
      <c r="H272" s="33">
        <v>48871455</v>
      </c>
      <c r="I272" s="32">
        <v>2427244</v>
      </c>
      <c r="J272" s="31">
        <v>-252393.81397910643</v>
      </c>
      <c r="K272" s="31">
        <v>2174850.1860208935</v>
      </c>
      <c r="L272" s="31">
        <v>-1086674</v>
      </c>
      <c r="M272" s="33">
        <v>1088176.1860208935</v>
      </c>
      <c r="N272" s="32">
        <v>689602</v>
      </c>
      <c r="O272" s="31">
        <v>0</v>
      </c>
      <c r="P272" s="31">
        <v>942308</v>
      </c>
      <c r="Q272" s="31">
        <v>27431.798325690426</v>
      </c>
      <c r="R272" s="33">
        <v>1659341.7983256904</v>
      </c>
      <c r="S272" s="32">
        <v>674</v>
      </c>
      <c r="T272" s="31">
        <v>1532627</v>
      </c>
      <c r="U272" s="31">
        <v>885579</v>
      </c>
      <c r="V272" s="31">
        <v>1794758.0166227815</v>
      </c>
      <c r="W272" s="30">
        <v>4213638.0166227818</v>
      </c>
      <c r="X272" s="32">
        <v>-2655429.2182970913</v>
      </c>
      <c r="Y272" s="31">
        <v>-103577</v>
      </c>
      <c r="Z272" s="31">
        <v>249544</v>
      </c>
      <c r="AA272" s="31">
        <v>-44834</v>
      </c>
      <c r="AB272" s="31">
        <v>0</v>
      </c>
      <c r="AC272" s="33">
        <v>0</v>
      </c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</row>
    <row r="273" spans="1:442" s="35" customFormat="1">
      <c r="A273" s="36">
        <v>51555</v>
      </c>
      <c r="B273" s="37" t="s">
        <v>389</v>
      </c>
      <c r="C273" s="27">
        <v>1571722.7065807167</v>
      </c>
      <c r="D273" s="28">
        <v>1.5322199999999999E-3</v>
      </c>
      <c r="E273" s="28">
        <v>1.6881299999999999E-3</v>
      </c>
      <c r="F273" s="32">
        <v>18875000</v>
      </c>
      <c r="G273" s="31">
        <v>21694848</v>
      </c>
      <c r="H273" s="33">
        <v>16538199</v>
      </c>
      <c r="I273" s="32">
        <v>821384</v>
      </c>
      <c r="J273" s="31">
        <v>-1208419.3600292061</v>
      </c>
      <c r="K273" s="31">
        <v>-387035.36002920615</v>
      </c>
      <c r="L273" s="31">
        <v>-367733</v>
      </c>
      <c r="M273" s="33">
        <v>-754768.36002920615</v>
      </c>
      <c r="N273" s="32">
        <v>233363</v>
      </c>
      <c r="O273" s="31">
        <v>0</v>
      </c>
      <c r="P273" s="31">
        <v>318879</v>
      </c>
      <c r="Q273" s="31">
        <v>0</v>
      </c>
      <c r="R273" s="33">
        <v>552242</v>
      </c>
      <c r="S273" s="32">
        <v>228</v>
      </c>
      <c r="T273" s="31">
        <v>518644</v>
      </c>
      <c r="U273" s="31">
        <v>299682</v>
      </c>
      <c r="V273" s="31">
        <v>1024970.3606065625</v>
      </c>
      <c r="W273" s="30">
        <v>1843524.3606065623</v>
      </c>
      <c r="X273" s="32">
        <v>-1325506.3606065623</v>
      </c>
      <c r="Y273" s="31">
        <v>-35051</v>
      </c>
      <c r="Z273" s="31">
        <v>84446</v>
      </c>
      <c r="AA273" s="31">
        <v>-15171</v>
      </c>
      <c r="AB273" s="31">
        <v>0</v>
      </c>
      <c r="AC273" s="33">
        <v>0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</row>
    <row r="274" spans="1:442" s="35" customFormat="1">
      <c r="A274" s="36">
        <v>53713</v>
      </c>
      <c r="B274" s="37" t="s">
        <v>390</v>
      </c>
      <c r="C274" s="27">
        <v>0</v>
      </c>
      <c r="D274" s="28">
        <v>0</v>
      </c>
      <c r="E274" s="28">
        <v>0</v>
      </c>
      <c r="F274" s="32">
        <v>0</v>
      </c>
      <c r="G274" s="31">
        <v>0</v>
      </c>
      <c r="H274" s="33">
        <v>0</v>
      </c>
      <c r="I274" s="32">
        <v>0</v>
      </c>
      <c r="J274" s="31">
        <v>0</v>
      </c>
      <c r="K274" s="31">
        <v>0</v>
      </c>
      <c r="L274" s="31">
        <v>0</v>
      </c>
      <c r="M274" s="33">
        <v>0</v>
      </c>
      <c r="N274" s="32">
        <v>0</v>
      </c>
      <c r="O274" s="31">
        <v>0</v>
      </c>
      <c r="P274" s="31">
        <v>0</v>
      </c>
      <c r="Q274" s="31">
        <v>0</v>
      </c>
      <c r="R274" s="33">
        <v>0</v>
      </c>
      <c r="S274" s="32">
        <v>0</v>
      </c>
      <c r="T274" s="31">
        <v>0</v>
      </c>
      <c r="U274" s="31">
        <v>0</v>
      </c>
      <c r="V274" s="31">
        <v>0</v>
      </c>
      <c r="W274" s="30">
        <v>0</v>
      </c>
      <c r="X274" s="32">
        <v>0</v>
      </c>
      <c r="Y274" s="31">
        <v>0</v>
      </c>
      <c r="Z274" s="31">
        <v>0</v>
      </c>
      <c r="AA274" s="31">
        <v>0</v>
      </c>
      <c r="AB274" s="31">
        <v>0</v>
      </c>
      <c r="AC274" s="33">
        <v>0</v>
      </c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</row>
    <row r="275" spans="1:442" s="35" customFormat="1">
      <c r="A275" s="36">
        <v>53721</v>
      </c>
      <c r="B275" s="37" t="s">
        <v>391</v>
      </c>
      <c r="C275" s="27">
        <v>16870723.269126002</v>
      </c>
      <c r="D275" s="28">
        <v>1.6446720000000001E-2</v>
      </c>
      <c r="E275" s="28">
        <v>1.5756180000000002E-2</v>
      </c>
      <c r="F275" s="32">
        <v>202602653</v>
      </c>
      <c r="G275" s="31">
        <v>232870664</v>
      </c>
      <c r="H275" s="33">
        <v>177519627</v>
      </c>
      <c r="I275" s="32">
        <v>8816670</v>
      </c>
      <c r="J275" s="31">
        <v>5940786.5493848808</v>
      </c>
      <c r="K275" s="31">
        <v>14757456.549384881</v>
      </c>
      <c r="L275" s="31">
        <v>-3947213</v>
      </c>
      <c r="M275" s="33">
        <v>10810243.549384881</v>
      </c>
      <c r="N275" s="32">
        <v>2504897</v>
      </c>
      <c r="O275" s="31">
        <v>0</v>
      </c>
      <c r="P275" s="31">
        <v>3422819</v>
      </c>
      <c r="Q275" s="31">
        <v>4400874.008345535</v>
      </c>
      <c r="R275" s="33">
        <v>10328590.008345535</v>
      </c>
      <c r="S275" s="32">
        <v>2448</v>
      </c>
      <c r="T275" s="31">
        <v>5567081</v>
      </c>
      <c r="U275" s="31">
        <v>3216758</v>
      </c>
      <c r="V275" s="31">
        <v>7546.8474491150264</v>
      </c>
      <c r="W275" s="30">
        <v>8793833.8474491145</v>
      </c>
      <c r="X275" s="32">
        <v>1167401.1608964195</v>
      </c>
      <c r="Y275" s="31">
        <v>-376229</v>
      </c>
      <c r="Z275" s="31">
        <v>906439</v>
      </c>
      <c r="AA275" s="31">
        <v>-162854.99999999907</v>
      </c>
      <c r="AB275" s="31">
        <v>0</v>
      </c>
      <c r="AC275" s="33">
        <v>0</v>
      </c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</row>
    <row r="276" spans="1:442" s="35" customFormat="1">
      <c r="A276" s="36">
        <v>53723</v>
      </c>
      <c r="B276" s="37" t="s">
        <v>392</v>
      </c>
      <c r="C276" s="27">
        <v>5726857.9122855831</v>
      </c>
      <c r="D276" s="28">
        <v>5.5829299999999998E-3</v>
      </c>
      <c r="E276" s="28">
        <v>6.2938999999999998E-3</v>
      </c>
      <c r="F276" s="32">
        <v>68774590</v>
      </c>
      <c r="G276" s="31">
        <v>79049234</v>
      </c>
      <c r="H276" s="33">
        <v>60260019</v>
      </c>
      <c r="I276" s="32">
        <v>2992867</v>
      </c>
      <c r="J276" s="31">
        <v>-8323292.673915945</v>
      </c>
      <c r="K276" s="31">
        <v>-5330425.673915945</v>
      </c>
      <c r="L276" s="31">
        <v>-1339903</v>
      </c>
      <c r="M276" s="33">
        <v>-6670328.673915945</v>
      </c>
      <c r="N276" s="32">
        <v>850301</v>
      </c>
      <c r="O276" s="31">
        <v>0</v>
      </c>
      <c r="P276" s="31">
        <v>1161895</v>
      </c>
      <c r="Q276" s="31">
        <v>0</v>
      </c>
      <c r="R276" s="33">
        <v>2012196</v>
      </c>
      <c r="S276" s="32">
        <v>831</v>
      </c>
      <c r="T276" s="31">
        <v>1889776</v>
      </c>
      <c r="U276" s="31">
        <v>1091946</v>
      </c>
      <c r="V276" s="31">
        <v>4707505.1685238313</v>
      </c>
      <c r="W276" s="30">
        <v>7690058.1685238313</v>
      </c>
      <c r="X276" s="32">
        <v>-5802563.1685238313</v>
      </c>
      <c r="Y276" s="31">
        <v>-127713</v>
      </c>
      <c r="Z276" s="31">
        <v>307696</v>
      </c>
      <c r="AA276" s="31">
        <v>-55282</v>
      </c>
      <c r="AB276" s="31">
        <v>0</v>
      </c>
      <c r="AC276" s="33">
        <v>0</v>
      </c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</row>
    <row r="277" spans="1:442" s="35" customFormat="1">
      <c r="A277" s="36">
        <v>53724</v>
      </c>
      <c r="B277" s="37" t="s">
        <v>393</v>
      </c>
      <c r="C277" s="27">
        <v>0</v>
      </c>
      <c r="D277" s="28">
        <v>0</v>
      </c>
      <c r="E277" s="28">
        <v>0</v>
      </c>
      <c r="F277" s="32">
        <v>0</v>
      </c>
      <c r="G277" s="31">
        <v>0</v>
      </c>
      <c r="H277" s="33">
        <v>0</v>
      </c>
      <c r="I277" s="32">
        <v>0</v>
      </c>
      <c r="J277" s="31">
        <v>0</v>
      </c>
      <c r="K277" s="31">
        <v>0</v>
      </c>
      <c r="L277" s="31">
        <v>0</v>
      </c>
      <c r="M277" s="33">
        <v>0</v>
      </c>
      <c r="N277" s="32">
        <v>0</v>
      </c>
      <c r="O277" s="31">
        <v>0</v>
      </c>
      <c r="P277" s="31">
        <v>0</v>
      </c>
      <c r="Q277" s="31">
        <v>0</v>
      </c>
      <c r="R277" s="33">
        <v>0</v>
      </c>
      <c r="S277" s="32">
        <v>0</v>
      </c>
      <c r="T277" s="31">
        <v>0</v>
      </c>
      <c r="U277" s="31">
        <v>0</v>
      </c>
      <c r="V277" s="31">
        <v>0</v>
      </c>
      <c r="W277" s="30">
        <v>0</v>
      </c>
      <c r="X277" s="32">
        <v>0</v>
      </c>
      <c r="Y277" s="31">
        <v>0</v>
      </c>
      <c r="Z277" s="31">
        <v>0</v>
      </c>
      <c r="AA277" s="31">
        <v>0</v>
      </c>
      <c r="AB277" s="31">
        <v>0</v>
      </c>
      <c r="AC277" s="33">
        <v>0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</row>
    <row r="278" spans="1:442" s="35" customFormat="1">
      <c r="A278" s="36">
        <v>53725</v>
      </c>
      <c r="B278" s="37" t="s">
        <v>394</v>
      </c>
      <c r="C278" s="27">
        <v>7000956.4405660629</v>
      </c>
      <c r="D278" s="28">
        <v>6.8249900000000004E-3</v>
      </c>
      <c r="E278" s="28">
        <v>5.6453500000000004E-3</v>
      </c>
      <c r="F278" s="32">
        <v>84075188</v>
      </c>
      <c r="G278" s="31">
        <v>96635679</v>
      </c>
      <c r="H278" s="33">
        <v>73666341</v>
      </c>
      <c r="I278" s="32">
        <v>3658704</v>
      </c>
      <c r="J278" s="31">
        <v>8888133.7173912767</v>
      </c>
      <c r="K278" s="31">
        <v>12546837.717391277</v>
      </c>
      <c r="L278" s="31">
        <v>-1637998</v>
      </c>
      <c r="M278" s="33">
        <v>10908839.717391277</v>
      </c>
      <c r="N278" s="32">
        <v>1039471</v>
      </c>
      <c r="O278" s="31">
        <v>0</v>
      </c>
      <c r="P278" s="31">
        <v>1420387</v>
      </c>
      <c r="Q278" s="31">
        <v>7621988.0448338222</v>
      </c>
      <c r="R278" s="33">
        <v>10081846.044833822</v>
      </c>
      <c r="S278" s="32">
        <v>1016</v>
      </c>
      <c r="T278" s="31">
        <v>2310204</v>
      </c>
      <c r="U278" s="31">
        <v>1334877</v>
      </c>
      <c r="V278" s="31">
        <v>0</v>
      </c>
      <c r="W278" s="30">
        <v>3646097</v>
      </c>
      <c r="X278" s="32">
        <v>6283307.0448338222</v>
      </c>
      <c r="Y278" s="31">
        <v>-156126</v>
      </c>
      <c r="Z278" s="31">
        <v>376150</v>
      </c>
      <c r="AA278" s="31">
        <v>-67582</v>
      </c>
      <c r="AB278" s="31">
        <v>0</v>
      </c>
      <c r="AC278" s="33">
        <v>0</v>
      </c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</row>
    <row r="279" spans="1:442" s="35" customFormat="1">
      <c r="A279" s="36">
        <v>53727</v>
      </c>
      <c r="B279" s="37" t="s">
        <v>395</v>
      </c>
      <c r="C279" s="27">
        <v>14884300.967858976</v>
      </c>
      <c r="D279" s="28">
        <v>1.4510210000000001E-2</v>
      </c>
      <c r="E279" s="28">
        <v>1.331074E-2</v>
      </c>
      <c r="F279" s="32">
        <v>178747315</v>
      </c>
      <c r="G279" s="31">
        <v>205451436</v>
      </c>
      <c r="H279" s="33">
        <v>156617676</v>
      </c>
      <c r="I279" s="32">
        <v>7778556</v>
      </c>
      <c r="J279" s="31">
        <v>13769129.691479975</v>
      </c>
      <c r="K279" s="31">
        <v>21547685.691479973</v>
      </c>
      <c r="L279" s="31">
        <v>-3482450</v>
      </c>
      <c r="M279" s="33">
        <v>18065235.691479973</v>
      </c>
      <c r="N279" s="32">
        <v>2209959</v>
      </c>
      <c r="O279" s="31">
        <v>0</v>
      </c>
      <c r="P279" s="31">
        <v>3019801</v>
      </c>
      <c r="Q279" s="31">
        <v>7802118.1078663729</v>
      </c>
      <c r="R279" s="33">
        <v>13031878.107866373</v>
      </c>
      <c r="S279" s="32">
        <v>2160</v>
      </c>
      <c r="T279" s="31">
        <v>4911588</v>
      </c>
      <c r="U279" s="31">
        <v>2838003</v>
      </c>
      <c r="V279" s="31">
        <v>0</v>
      </c>
      <c r="W279" s="30">
        <v>7751751</v>
      </c>
      <c r="X279" s="32">
        <v>4956027.1078663729</v>
      </c>
      <c r="Y279" s="31">
        <v>-331930</v>
      </c>
      <c r="Z279" s="31">
        <v>799711</v>
      </c>
      <c r="AA279" s="31">
        <v>-143681</v>
      </c>
      <c r="AB279" s="31">
        <v>0</v>
      </c>
      <c r="AC279" s="33">
        <v>0</v>
      </c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</row>
    <row r="280" spans="1:442" s="35" customFormat="1">
      <c r="A280" s="36">
        <v>53728</v>
      </c>
      <c r="B280" s="37" t="s">
        <v>396</v>
      </c>
      <c r="C280" s="27">
        <v>15183720.198917717</v>
      </c>
      <c r="D280" s="28">
        <v>1.480099E-2</v>
      </c>
      <c r="E280" s="28">
        <v>1.3787509999999999E-2</v>
      </c>
      <c r="F280" s="32">
        <v>182329354</v>
      </c>
      <c r="G280" s="31">
        <v>209568617</v>
      </c>
      <c r="H280" s="33">
        <v>159756245</v>
      </c>
      <c r="I280" s="32">
        <v>7934436</v>
      </c>
      <c r="J280" s="31">
        <v>9483307.817863794</v>
      </c>
      <c r="K280" s="31">
        <v>17417743.817863792</v>
      </c>
      <c r="L280" s="31">
        <v>-3552238</v>
      </c>
      <c r="M280" s="33">
        <v>13865505.817863792</v>
      </c>
      <c r="N280" s="32">
        <v>2254246</v>
      </c>
      <c r="O280" s="31">
        <v>0</v>
      </c>
      <c r="P280" s="31">
        <v>3080317</v>
      </c>
      <c r="Q280" s="31">
        <v>6530880.1387551194</v>
      </c>
      <c r="R280" s="33">
        <v>11865443.13875512</v>
      </c>
      <c r="S280" s="32">
        <v>2203</v>
      </c>
      <c r="T280" s="31">
        <v>5010015</v>
      </c>
      <c r="U280" s="31">
        <v>2894876</v>
      </c>
      <c r="V280" s="31">
        <v>0</v>
      </c>
      <c r="W280" s="30">
        <v>7907094</v>
      </c>
      <c r="X280" s="32">
        <v>3627754.1387551194</v>
      </c>
      <c r="Y280" s="31">
        <v>-338582</v>
      </c>
      <c r="Z280" s="31">
        <v>815736</v>
      </c>
      <c r="AA280" s="31">
        <v>-146558.99999999907</v>
      </c>
      <c r="AB280" s="31">
        <v>0</v>
      </c>
      <c r="AC280" s="33">
        <v>0</v>
      </c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</row>
    <row r="281" spans="1:442" s="35" customFormat="1">
      <c r="A281" s="36">
        <v>53729</v>
      </c>
      <c r="B281" s="37" t="s">
        <v>123</v>
      </c>
      <c r="C281" s="27">
        <v>11239861.073475007</v>
      </c>
      <c r="D281" s="28">
        <v>1.0957359999999999E-2</v>
      </c>
      <c r="E281" s="28">
        <v>1.1317570000000001E-2</v>
      </c>
      <c r="F281" s="32">
        <v>134980726</v>
      </c>
      <c r="G281" s="31">
        <v>155146297</v>
      </c>
      <c r="H281" s="33">
        <v>118269568</v>
      </c>
      <c r="I281" s="32">
        <v>5873963</v>
      </c>
      <c r="J281" s="31">
        <v>-3066539.7954362282</v>
      </c>
      <c r="K281" s="31">
        <v>2807423.2045637718</v>
      </c>
      <c r="L281" s="31">
        <v>-2629766</v>
      </c>
      <c r="M281" s="33">
        <v>177657.20456377184</v>
      </c>
      <c r="N281" s="32">
        <v>1668847</v>
      </c>
      <c r="O281" s="31">
        <v>0</v>
      </c>
      <c r="P281" s="31">
        <v>2280398</v>
      </c>
      <c r="Q281" s="31">
        <v>0</v>
      </c>
      <c r="R281" s="33">
        <v>3949245</v>
      </c>
      <c r="S281" s="32">
        <v>1631</v>
      </c>
      <c r="T281" s="31">
        <v>3708977</v>
      </c>
      <c r="U281" s="31">
        <v>2143113</v>
      </c>
      <c r="V281" s="31">
        <v>2403439.2453544484</v>
      </c>
      <c r="W281" s="30">
        <v>8257160.2453544484</v>
      </c>
      <c r="X281" s="32">
        <v>-4552660.2453544484</v>
      </c>
      <c r="Y281" s="31">
        <v>-250657</v>
      </c>
      <c r="Z281" s="31">
        <v>603900</v>
      </c>
      <c r="AA281" s="31">
        <v>-108498</v>
      </c>
      <c r="AB281" s="31">
        <v>0</v>
      </c>
      <c r="AC281" s="33">
        <v>0</v>
      </c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</row>
    <row r="282" spans="1:442" s="35" customFormat="1">
      <c r="A282" s="36">
        <v>53730</v>
      </c>
      <c r="B282" s="37" t="s">
        <v>397</v>
      </c>
      <c r="C282" s="27">
        <v>631777.80712783895</v>
      </c>
      <c r="D282" s="28">
        <v>6.1589999999999995E-4</v>
      </c>
      <c r="E282" s="28">
        <v>5.8558999999999998E-4</v>
      </c>
      <c r="F282" s="32">
        <v>7587104</v>
      </c>
      <c r="G282" s="31">
        <v>8720586</v>
      </c>
      <c r="H282" s="33">
        <v>6647790</v>
      </c>
      <c r="I282" s="32">
        <v>330168</v>
      </c>
      <c r="J282" s="31">
        <v>51455.032813983038</v>
      </c>
      <c r="K282" s="31">
        <v>381623.03281398304</v>
      </c>
      <c r="L282" s="31">
        <v>-147816</v>
      </c>
      <c r="M282" s="33">
        <v>233807.03281398304</v>
      </c>
      <c r="N282" s="32">
        <v>93804</v>
      </c>
      <c r="O282" s="31">
        <v>0</v>
      </c>
      <c r="P282" s="31">
        <v>128178</v>
      </c>
      <c r="Q282" s="31">
        <v>193647.20541171855</v>
      </c>
      <c r="R282" s="33">
        <v>415629.20541171858</v>
      </c>
      <c r="S282" s="32">
        <v>92</v>
      </c>
      <c r="T282" s="31">
        <v>208477</v>
      </c>
      <c r="U282" s="31">
        <v>120462</v>
      </c>
      <c r="V282" s="31">
        <v>3627.3796245291173</v>
      </c>
      <c r="W282" s="30">
        <v>332658.3796245291</v>
      </c>
      <c r="X282" s="32">
        <v>69214.825787189417</v>
      </c>
      <c r="Y282" s="31">
        <v>-14089</v>
      </c>
      <c r="Z282" s="31">
        <v>33944</v>
      </c>
      <c r="AA282" s="31">
        <v>-6099</v>
      </c>
      <c r="AB282" s="31">
        <v>0</v>
      </c>
      <c r="AC282" s="33">
        <v>0</v>
      </c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</row>
    <row r="283" spans="1:442" s="35" customFormat="1">
      <c r="A283" s="36">
        <v>53736</v>
      </c>
      <c r="B283" s="37" t="s">
        <v>398</v>
      </c>
      <c r="C283" s="27">
        <v>141520397.87671688</v>
      </c>
      <c r="D283" s="28">
        <v>0.13788365</v>
      </c>
      <c r="E283" s="28">
        <v>0.12610911999999999</v>
      </c>
      <c r="F283" s="32">
        <v>1698551032</v>
      </c>
      <c r="G283" s="31">
        <v>1952307642</v>
      </c>
      <c r="H283" s="33">
        <v>1488263567</v>
      </c>
      <c r="I283" s="32">
        <v>73915935</v>
      </c>
      <c r="J283" s="31">
        <v>81190551.05232355</v>
      </c>
      <c r="K283" s="31">
        <v>155106486.05232355</v>
      </c>
      <c r="L283" s="31">
        <v>-33092076</v>
      </c>
      <c r="M283" s="33">
        <v>122014410.05232355</v>
      </c>
      <c r="N283" s="32">
        <v>21000192</v>
      </c>
      <c r="O283" s="31">
        <v>0</v>
      </c>
      <c r="P283" s="31">
        <v>28695739</v>
      </c>
      <c r="Q283" s="31">
        <v>75724517.177521884</v>
      </c>
      <c r="R283" s="33">
        <v>125420448.17752188</v>
      </c>
      <c r="S283" s="32">
        <v>20525</v>
      </c>
      <c r="T283" s="31">
        <v>46672493</v>
      </c>
      <c r="U283" s="31">
        <v>26968198</v>
      </c>
      <c r="V283" s="31">
        <v>57847.734872700523</v>
      </c>
      <c r="W283" s="30">
        <v>73719063.734872699</v>
      </c>
      <c r="X283" s="32">
        <v>48621616.442649186</v>
      </c>
      <c r="Y283" s="31">
        <v>-3154177</v>
      </c>
      <c r="Z283" s="31">
        <v>7599270</v>
      </c>
      <c r="AA283" s="31">
        <v>-1365325</v>
      </c>
      <c r="AB283" s="31">
        <v>0</v>
      </c>
      <c r="AC283" s="33">
        <v>0</v>
      </c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</row>
    <row r="284" spans="1:442" s="35" customFormat="1">
      <c r="A284" s="36">
        <v>53739</v>
      </c>
      <c r="B284" s="37" t="s">
        <v>460</v>
      </c>
      <c r="C284" s="27">
        <v>24871.837047818877</v>
      </c>
      <c r="D284" s="28">
        <v>2.4199999999999999E-5</v>
      </c>
      <c r="E284" s="28">
        <v>7.0204000000000002E-4</v>
      </c>
      <c r="F284" s="32">
        <v>298113</v>
      </c>
      <c r="G284" s="31">
        <v>342650</v>
      </c>
      <c r="H284" s="33">
        <v>261206</v>
      </c>
      <c r="I284" s="32">
        <v>12973</v>
      </c>
      <c r="J284" s="31">
        <v>-5269153.5833046399</v>
      </c>
      <c r="K284" s="31">
        <v>-5256180.5833046399</v>
      </c>
      <c r="L284" s="31">
        <v>-5808</v>
      </c>
      <c r="M284" s="33">
        <v>-5261988.5833046399</v>
      </c>
      <c r="N284" s="32">
        <v>3686</v>
      </c>
      <c r="O284" s="31">
        <v>0</v>
      </c>
      <c r="P284" s="31">
        <v>5036</v>
      </c>
      <c r="Q284" s="31">
        <v>0</v>
      </c>
      <c r="R284" s="33">
        <v>8722</v>
      </c>
      <c r="S284" s="32">
        <v>4</v>
      </c>
      <c r="T284" s="31">
        <v>8192</v>
      </c>
      <c r="U284" s="31">
        <v>4733</v>
      </c>
      <c r="V284" s="31">
        <v>4408836.8873418178</v>
      </c>
      <c r="W284" s="30">
        <v>4421765.8873418178</v>
      </c>
      <c r="X284" s="32">
        <v>-4413583.8873418178</v>
      </c>
      <c r="Y284" s="31">
        <v>-554</v>
      </c>
      <c r="Z284" s="31">
        <v>1334</v>
      </c>
      <c r="AA284" s="31">
        <v>-240</v>
      </c>
      <c r="AB284" s="31">
        <v>0</v>
      </c>
      <c r="AC284" s="33">
        <v>0</v>
      </c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</row>
    <row r="285" spans="1:442" s="35" customFormat="1">
      <c r="A285" s="36">
        <v>53746</v>
      </c>
      <c r="B285" s="37" t="s">
        <v>399</v>
      </c>
      <c r="C285" s="27">
        <v>6241815.7334499899</v>
      </c>
      <c r="D285" s="28">
        <v>6.0849399999999996E-3</v>
      </c>
      <c r="E285" s="28">
        <v>4.6313600000000002E-3</v>
      </c>
      <c r="F285" s="32">
        <v>74958714</v>
      </c>
      <c r="G285" s="31">
        <v>86157241</v>
      </c>
      <c r="H285" s="33">
        <v>65678523</v>
      </c>
      <c r="I285" s="32">
        <v>3261982</v>
      </c>
      <c r="J285" s="31">
        <v>8253117.4448395958</v>
      </c>
      <c r="K285" s="31">
        <v>11515099.444839597</v>
      </c>
      <c r="L285" s="31">
        <v>-1460386</v>
      </c>
      <c r="M285" s="33">
        <v>10054713.444839597</v>
      </c>
      <c r="N285" s="32">
        <v>926759</v>
      </c>
      <c r="O285" s="31">
        <v>0</v>
      </c>
      <c r="P285" s="31">
        <v>1266371</v>
      </c>
      <c r="Q285" s="31">
        <v>9392747.0715389792</v>
      </c>
      <c r="R285" s="33">
        <v>11585877.071538979</v>
      </c>
      <c r="S285" s="32">
        <v>906</v>
      </c>
      <c r="T285" s="31">
        <v>2059703</v>
      </c>
      <c r="U285" s="31">
        <v>1190133</v>
      </c>
      <c r="V285" s="31">
        <v>35497.473163115312</v>
      </c>
      <c r="W285" s="30">
        <v>3286239.4731631153</v>
      </c>
      <c r="X285" s="32">
        <v>8163724.5983758643</v>
      </c>
      <c r="Y285" s="31">
        <v>-139197</v>
      </c>
      <c r="Z285" s="31">
        <v>335363</v>
      </c>
      <c r="AA285" s="31">
        <v>-60253</v>
      </c>
      <c r="AB285" s="31">
        <v>0</v>
      </c>
      <c r="AC285" s="33">
        <v>0</v>
      </c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</row>
    <row r="286" spans="1:442" s="35" customFormat="1">
      <c r="A286" s="36">
        <v>53767</v>
      </c>
      <c r="B286" s="37" t="s">
        <v>400</v>
      </c>
      <c r="C286" s="27">
        <v>3884743.6869770414</v>
      </c>
      <c r="D286" s="28">
        <v>3.7871100000000002E-3</v>
      </c>
      <c r="E286" s="28">
        <v>3.7470099999999998E-3</v>
      </c>
      <c r="F286" s="32">
        <v>46652374</v>
      </c>
      <c r="G286" s="31">
        <v>53622049</v>
      </c>
      <c r="H286" s="33">
        <v>40876622</v>
      </c>
      <c r="I286" s="32">
        <v>2030174</v>
      </c>
      <c r="J286" s="31">
        <v>-2477916.2460725605</v>
      </c>
      <c r="K286" s="31">
        <v>-447742.24607256055</v>
      </c>
      <c r="L286" s="31">
        <v>-908906</v>
      </c>
      <c r="M286" s="33">
        <v>-1356648.2460725605</v>
      </c>
      <c r="N286" s="32">
        <v>576791</v>
      </c>
      <c r="O286" s="31">
        <v>0</v>
      </c>
      <c r="P286" s="31">
        <v>788157</v>
      </c>
      <c r="Q286" s="31">
        <v>242763.39394043561</v>
      </c>
      <c r="R286" s="33">
        <v>1607711.3939404357</v>
      </c>
      <c r="S286" s="32">
        <v>564</v>
      </c>
      <c r="T286" s="31">
        <v>1281906</v>
      </c>
      <c r="U286" s="31">
        <v>740708</v>
      </c>
      <c r="V286" s="31">
        <v>59104.368047280215</v>
      </c>
      <c r="W286" s="30">
        <v>2082282.3680472802</v>
      </c>
      <c r="X286" s="32">
        <v>-559159.97410684463</v>
      </c>
      <c r="Y286" s="31">
        <v>-86633</v>
      </c>
      <c r="Z286" s="31">
        <v>208721</v>
      </c>
      <c r="AA286" s="31">
        <v>-37498.999999999884</v>
      </c>
      <c r="AB286" s="31">
        <v>0</v>
      </c>
      <c r="AC286" s="33">
        <v>0</v>
      </c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</row>
    <row r="287" spans="1:442" s="35" customFormat="1">
      <c r="A287" s="36">
        <v>54500</v>
      </c>
      <c r="B287" s="37" t="s">
        <v>401</v>
      </c>
      <c r="C287" s="27">
        <v>6302239.781993079</v>
      </c>
      <c r="D287" s="28">
        <v>6.1438400000000002E-3</v>
      </c>
      <c r="E287" s="28">
        <v>5.5511299999999996E-3</v>
      </c>
      <c r="F287" s="32">
        <v>75684287</v>
      </c>
      <c r="G287" s="31">
        <v>86991212</v>
      </c>
      <c r="H287" s="33">
        <v>66314267</v>
      </c>
      <c r="I287" s="32">
        <v>3293557</v>
      </c>
      <c r="J287" s="31">
        <v>5200633.8434237773</v>
      </c>
      <c r="K287" s="31">
        <v>8494190.8434237763</v>
      </c>
      <c r="L287" s="31">
        <v>-1474522</v>
      </c>
      <c r="M287" s="33">
        <v>7019668.8434237763</v>
      </c>
      <c r="N287" s="32">
        <v>935730</v>
      </c>
      <c r="O287" s="31">
        <v>0</v>
      </c>
      <c r="P287" s="31">
        <v>1278629</v>
      </c>
      <c r="Q287" s="31">
        <v>3829794.7676938013</v>
      </c>
      <c r="R287" s="33">
        <v>6044153.7676938009</v>
      </c>
      <c r="S287" s="32">
        <v>915</v>
      </c>
      <c r="T287" s="31">
        <v>2079640</v>
      </c>
      <c r="U287" s="31">
        <v>1201653</v>
      </c>
      <c r="V287" s="31">
        <v>0</v>
      </c>
      <c r="W287" s="30">
        <v>3282208</v>
      </c>
      <c r="X287" s="32">
        <v>2624717.7676938013</v>
      </c>
      <c r="Y287" s="31">
        <v>-140544</v>
      </c>
      <c r="Z287" s="31">
        <v>338609</v>
      </c>
      <c r="AA287" s="31">
        <v>-60837.000000000466</v>
      </c>
      <c r="AB287" s="31">
        <v>0</v>
      </c>
      <c r="AC287" s="33">
        <v>0</v>
      </c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</row>
    <row r="288" spans="1:442" s="35" customFormat="1">
      <c r="A288" s="36">
        <v>54515</v>
      </c>
      <c r="B288" s="37" t="s">
        <v>402</v>
      </c>
      <c r="C288" s="27">
        <v>20982339.793748595</v>
      </c>
      <c r="D288" s="28">
        <v>2.0454960000000001E-2</v>
      </c>
      <c r="E288" s="28">
        <v>1.9998889999999998E-2</v>
      </c>
      <c r="F288" s="32">
        <v>251979067</v>
      </c>
      <c r="G288" s="31">
        <v>289623713</v>
      </c>
      <c r="H288" s="33">
        <v>220783042</v>
      </c>
      <c r="I288" s="32">
        <v>10965386</v>
      </c>
      <c r="J288" s="31">
        <v>350243.91229970078</v>
      </c>
      <c r="K288" s="31">
        <v>11315629.9122997</v>
      </c>
      <c r="L288" s="31">
        <v>-4909190</v>
      </c>
      <c r="M288" s="33">
        <v>6406439.9122997001</v>
      </c>
      <c r="N288" s="32">
        <v>3115366</v>
      </c>
      <c r="O288" s="31">
        <v>0</v>
      </c>
      <c r="P288" s="31">
        <v>4256996</v>
      </c>
      <c r="Q288" s="31">
        <v>2863247.8546002763</v>
      </c>
      <c r="R288" s="33">
        <v>10235609.854600277</v>
      </c>
      <c r="S288" s="32">
        <v>3045</v>
      </c>
      <c r="T288" s="31">
        <v>6923837</v>
      </c>
      <c r="U288" s="31">
        <v>4000717</v>
      </c>
      <c r="V288" s="31">
        <v>77475.595825664466</v>
      </c>
      <c r="W288" s="30">
        <v>11005074.595825665</v>
      </c>
      <c r="X288" s="32">
        <v>-1226345.7412253879</v>
      </c>
      <c r="Y288" s="31">
        <v>-467920</v>
      </c>
      <c r="Z288" s="31">
        <v>1127347</v>
      </c>
      <c r="AA288" s="31">
        <v>-202546</v>
      </c>
      <c r="AB288" s="31">
        <v>0</v>
      </c>
      <c r="AC288" s="33">
        <v>0</v>
      </c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</row>
    <row r="289" spans="1:442" s="35" customFormat="1">
      <c r="A289" s="36">
        <v>54520</v>
      </c>
      <c r="B289" s="37" t="s">
        <v>124</v>
      </c>
      <c r="C289" s="27">
        <v>24487903.037223261</v>
      </c>
      <c r="D289" s="28">
        <v>2.3871839999999998E-2</v>
      </c>
      <c r="E289" s="28">
        <v>2.5208979999999999E-2</v>
      </c>
      <c r="F289" s="32">
        <v>294070678</v>
      </c>
      <c r="G289" s="31">
        <v>338003641</v>
      </c>
      <c r="H289" s="33">
        <v>257663543</v>
      </c>
      <c r="I289" s="32">
        <v>12797089</v>
      </c>
      <c r="J289" s="31">
        <v>-2959972.2046474405</v>
      </c>
      <c r="K289" s="31">
        <v>9837116.7953525595</v>
      </c>
      <c r="L289" s="31">
        <v>-5729242</v>
      </c>
      <c r="M289" s="33">
        <v>4107874.7953525595</v>
      </c>
      <c r="N289" s="32">
        <v>3635770</v>
      </c>
      <c r="O289" s="31">
        <v>0</v>
      </c>
      <c r="P289" s="31">
        <v>4968102</v>
      </c>
      <c r="Q289" s="31">
        <v>88809.700264428684</v>
      </c>
      <c r="R289" s="33">
        <v>8692681.7002644278</v>
      </c>
      <c r="S289" s="32">
        <v>3553</v>
      </c>
      <c r="T289" s="31">
        <v>8080424</v>
      </c>
      <c r="U289" s="31">
        <v>4669013</v>
      </c>
      <c r="V289" s="31">
        <v>8773190.5607877467</v>
      </c>
      <c r="W289" s="30">
        <v>21526180.560787745</v>
      </c>
      <c r="X289" s="32">
        <v>-13366699.860523319</v>
      </c>
      <c r="Y289" s="31">
        <v>-546084</v>
      </c>
      <c r="Z289" s="31">
        <v>1315664</v>
      </c>
      <c r="AA289" s="31">
        <v>-236379</v>
      </c>
      <c r="AB289" s="31">
        <v>0</v>
      </c>
      <c r="AC289" s="33">
        <v>0</v>
      </c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</row>
    <row r="290" spans="1:442" s="35" customFormat="1">
      <c r="A290" s="36">
        <v>54523</v>
      </c>
      <c r="B290" s="37" t="s">
        <v>403</v>
      </c>
      <c r="C290" s="27">
        <v>20762597.352508891</v>
      </c>
      <c r="D290" s="28">
        <v>2.024074E-2</v>
      </c>
      <c r="E290" s="28">
        <v>1.9583119999999999E-2</v>
      </c>
      <c r="F290" s="32">
        <v>249340149</v>
      </c>
      <c r="G290" s="31">
        <v>286590552</v>
      </c>
      <c r="H290" s="33">
        <v>218470833</v>
      </c>
      <c r="I290" s="32">
        <v>10850548</v>
      </c>
      <c r="J290" s="31">
        <v>2322270.0332019492</v>
      </c>
      <c r="K290" s="31">
        <v>13172818.03320195</v>
      </c>
      <c r="L290" s="31">
        <v>-4857778</v>
      </c>
      <c r="M290" s="33">
        <v>8315040.0332019497</v>
      </c>
      <c r="N290" s="32">
        <v>3082740</v>
      </c>
      <c r="O290" s="31">
        <v>0</v>
      </c>
      <c r="P290" s="31">
        <v>4212414</v>
      </c>
      <c r="Q290" s="31">
        <v>4170404.8126395857</v>
      </c>
      <c r="R290" s="33">
        <v>11465558.812639587</v>
      </c>
      <c r="S290" s="32">
        <v>3013</v>
      </c>
      <c r="T290" s="31">
        <v>6851326</v>
      </c>
      <c r="U290" s="31">
        <v>3958818</v>
      </c>
      <c r="V290" s="31">
        <v>3482.6076833914585</v>
      </c>
      <c r="W290" s="30">
        <v>10816639.607683392</v>
      </c>
      <c r="X290" s="32">
        <v>196822.20495619439</v>
      </c>
      <c r="Y290" s="31">
        <v>-463020</v>
      </c>
      <c r="Z290" s="31">
        <v>1115541</v>
      </c>
      <c r="AA290" s="31">
        <v>-200424</v>
      </c>
      <c r="AB290" s="31">
        <v>0</v>
      </c>
      <c r="AC290" s="33">
        <v>0</v>
      </c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</row>
    <row r="291" spans="1:442" s="35" customFormat="1">
      <c r="A291" s="36">
        <v>54525</v>
      </c>
      <c r="B291" s="37" t="s">
        <v>404</v>
      </c>
      <c r="C291" s="27">
        <v>5360186.0672458075</v>
      </c>
      <c r="D291" s="28">
        <v>5.2254700000000003E-3</v>
      </c>
      <c r="E291" s="28">
        <v>5.6772699999999999E-3</v>
      </c>
      <c r="F291" s="32">
        <v>64371138</v>
      </c>
      <c r="G291" s="31">
        <v>73987924</v>
      </c>
      <c r="H291" s="33">
        <v>56401732</v>
      </c>
      <c r="I291" s="32">
        <v>2801242</v>
      </c>
      <c r="J291" s="31">
        <v>-2680995.9489257154</v>
      </c>
      <c r="K291" s="31">
        <v>120246.05107428459</v>
      </c>
      <c r="L291" s="31">
        <v>-1254113</v>
      </c>
      <c r="M291" s="33">
        <v>-1133866.9489257154</v>
      </c>
      <c r="N291" s="32">
        <v>795858</v>
      </c>
      <c r="O291" s="31">
        <v>0</v>
      </c>
      <c r="P291" s="31">
        <v>1087502</v>
      </c>
      <c r="Q291" s="31">
        <v>0</v>
      </c>
      <c r="R291" s="33">
        <v>1883360</v>
      </c>
      <c r="S291" s="32">
        <v>778</v>
      </c>
      <c r="T291" s="31">
        <v>1768779</v>
      </c>
      <c r="U291" s="31">
        <v>1022032</v>
      </c>
      <c r="V291" s="31">
        <v>2952897.497869309</v>
      </c>
      <c r="W291" s="30">
        <v>5744486.497869309</v>
      </c>
      <c r="X291" s="32">
        <v>-3977842.497869309</v>
      </c>
      <c r="Y291" s="31">
        <v>-119536</v>
      </c>
      <c r="Z291" s="31">
        <v>287995</v>
      </c>
      <c r="AA291" s="31">
        <v>-51743</v>
      </c>
      <c r="AB291" s="31">
        <v>0</v>
      </c>
      <c r="AC291" s="33">
        <v>0</v>
      </c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</row>
    <row r="292" spans="1:442" s="35" customFormat="1">
      <c r="A292" s="36">
        <v>54527</v>
      </c>
      <c r="B292" s="37" t="s">
        <v>125</v>
      </c>
      <c r="C292" s="27">
        <v>12051721.636206463</v>
      </c>
      <c r="D292" s="28">
        <v>1.1708110000000001E-2</v>
      </c>
      <c r="E292" s="28">
        <v>1.1996980000000001E-2</v>
      </c>
      <c r="F292" s="32">
        <v>144229010</v>
      </c>
      <c r="G292" s="31">
        <v>165776237</v>
      </c>
      <c r="H292" s="33">
        <v>126372877</v>
      </c>
      <c r="I292" s="32">
        <v>6276421</v>
      </c>
      <c r="J292" s="31">
        <v>1721723.0349468896</v>
      </c>
      <c r="K292" s="31">
        <v>7998144.0349468896</v>
      </c>
      <c r="L292" s="31">
        <v>-2809946</v>
      </c>
      <c r="M292" s="33">
        <v>5188198.0349468896</v>
      </c>
      <c r="N292" s="32">
        <v>1783189</v>
      </c>
      <c r="O292" s="31">
        <v>0</v>
      </c>
      <c r="P292" s="31">
        <v>2436640</v>
      </c>
      <c r="Q292" s="31">
        <v>58524.116515068847</v>
      </c>
      <c r="R292" s="33">
        <v>4278353.1165150693</v>
      </c>
      <c r="S292" s="32">
        <v>1743</v>
      </c>
      <c r="T292" s="31">
        <v>3963100</v>
      </c>
      <c r="U292" s="31">
        <v>2289950</v>
      </c>
      <c r="V292" s="31">
        <v>1904533.4538361314</v>
      </c>
      <c r="W292" s="30">
        <v>8159326.4538361318</v>
      </c>
      <c r="X292" s="32">
        <v>-4142485.3373210626</v>
      </c>
      <c r="Y292" s="31">
        <v>-267831</v>
      </c>
      <c r="Z292" s="31">
        <v>645277</v>
      </c>
      <c r="AA292" s="31">
        <v>-115934</v>
      </c>
      <c r="AB292" s="31">
        <v>0</v>
      </c>
      <c r="AC292" s="33">
        <v>0</v>
      </c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</row>
    <row r="293" spans="1:442" s="35" customFormat="1">
      <c r="A293" s="36">
        <v>55790</v>
      </c>
      <c r="B293" s="37" t="s">
        <v>405</v>
      </c>
      <c r="C293" s="27">
        <v>3359497.4663595348</v>
      </c>
      <c r="D293" s="28">
        <v>3.2750700000000002E-3</v>
      </c>
      <c r="E293" s="28">
        <v>3.60459E-3</v>
      </c>
      <c r="F293" s="32">
        <v>40344693</v>
      </c>
      <c r="G293" s="31">
        <v>46372026</v>
      </c>
      <c r="H293" s="33">
        <v>35349857</v>
      </c>
      <c r="I293" s="32">
        <v>1755682</v>
      </c>
      <c r="J293" s="31">
        <v>-2748362.2969831754</v>
      </c>
      <c r="K293" s="31">
        <v>-992680.29698317545</v>
      </c>
      <c r="L293" s="31">
        <v>-786017</v>
      </c>
      <c r="M293" s="33">
        <v>-1778697.2969831754</v>
      </c>
      <c r="N293" s="32">
        <v>498805</v>
      </c>
      <c r="O293" s="31">
        <v>0</v>
      </c>
      <c r="P293" s="31">
        <v>681593</v>
      </c>
      <c r="Q293" s="31">
        <v>0</v>
      </c>
      <c r="R293" s="33">
        <v>1180398</v>
      </c>
      <c r="S293" s="32">
        <v>488</v>
      </c>
      <c r="T293" s="31">
        <v>1108585</v>
      </c>
      <c r="U293" s="31">
        <v>640560</v>
      </c>
      <c r="V293" s="31">
        <v>2162338.7503270754</v>
      </c>
      <c r="W293" s="30">
        <v>3911971.7503270754</v>
      </c>
      <c r="X293" s="32">
        <v>-2804723.7503270754</v>
      </c>
      <c r="Y293" s="31">
        <v>-74919</v>
      </c>
      <c r="Z293" s="31">
        <v>180501</v>
      </c>
      <c r="AA293" s="31">
        <v>-32432</v>
      </c>
      <c r="AB293" s="31">
        <v>0</v>
      </c>
      <c r="AC293" s="33">
        <v>0</v>
      </c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</row>
    <row r="294" spans="1:442" s="35" customFormat="1">
      <c r="A294" s="36">
        <v>55793</v>
      </c>
      <c r="B294" s="37" t="s">
        <v>406</v>
      </c>
      <c r="C294" s="27">
        <v>1323180.4148345839</v>
      </c>
      <c r="D294" s="28">
        <v>1.2895000000000001E-3</v>
      </c>
      <c r="E294" s="28">
        <v>1.4288700000000001E-3</v>
      </c>
      <c r="F294" s="32">
        <v>15884998</v>
      </c>
      <c r="G294" s="31">
        <v>18258152</v>
      </c>
      <c r="H294" s="33">
        <v>13918372</v>
      </c>
      <c r="I294" s="32">
        <v>691268</v>
      </c>
      <c r="J294" s="31">
        <v>-662715.50263305346</v>
      </c>
      <c r="K294" s="31">
        <v>28552.49736694654</v>
      </c>
      <c r="L294" s="31">
        <v>-309480</v>
      </c>
      <c r="M294" s="33">
        <v>-280927.50263305346</v>
      </c>
      <c r="N294" s="32">
        <v>196396</v>
      </c>
      <c r="O294" s="31">
        <v>0</v>
      </c>
      <c r="P294" s="31">
        <v>268365</v>
      </c>
      <c r="Q294" s="31">
        <v>4914.1505321463628</v>
      </c>
      <c r="R294" s="33">
        <v>469675.15053214633</v>
      </c>
      <c r="S294" s="32">
        <v>192</v>
      </c>
      <c r="T294" s="31">
        <v>436485</v>
      </c>
      <c r="U294" s="31">
        <v>252209</v>
      </c>
      <c r="V294" s="31">
        <v>908831.03564667236</v>
      </c>
      <c r="W294" s="30">
        <v>1597717.0356466724</v>
      </c>
      <c r="X294" s="32">
        <v>-1156844.8851145259</v>
      </c>
      <c r="Y294" s="31">
        <v>-29498</v>
      </c>
      <c r="Z294" s="31">
        <v>71069</v>
      </c>
      <c r="AA294" s="31">
        <v>-12768</v>
      </c>
      <c r="AB294" s="31">
        <v>0</v>
      </c>
      <c r="AC294" s="33">
        <v>0</v>
      </c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</row>
    <row r="295" spans="1:442" s="35" customFormat="1">
      <c r="A295" s="36">
        <v>55794</v>
      </c>
      <c r="B295" s="37" t="s">
        <v>407</v>
      </c>
      <c r="C295" s="27">
        <v>1695814.7442669799</v>
      </c>
      <c r="D295" s="28">
        <v>1.6532000000000001E-3</v>
      </c>
      <c r="E295" s="28">
        <v>1.82113E-3</v>
      </c>
      <c r="F295" s="32">
        <v>20365319</v>
      </c>
      <c r="G295" s="31">
        <v>23407815</v>
      </c>
      <c r="H295" s="33">
        <v>17844011</v>
      </c>
      <c r="I295" s="32">
        <v>886239</v>
      </c>
      <c r="J295" s="31">
        <v>-924289.28713093826</v>
      </c>
      <c r="K295" s="31">
        <v>-38050.287130938261</v>
      </c>
      <c r="L295" s="31">
        <v>-396768</v>
      </c>
      <c r="M295" s="33">
        <v>-434818.28713093826</v>
      </c>
      <c r="N295" s="32">
        <v>251788</v>
      </c>
      <c r="O295" s="31">
        <v>0</v>
      </c>
      <c r="P295" s="31">
        <v>344057</v>
      </c>
      <c r="Q295" s="31">
        <v>922.79945452859192</v>
      </c>
      <c r="R295" s="33">
        <v>596767.79945452861</v>
      </c>
      <c r="S295" s="32">
        <v>246</v>
      </c>
      <c r="T295" s="31">
        <v>559595</v>
      </c>
      <c r="U295" s="31">
        <v>323344</v>
      </c>
      <c r="V295" s="31">
        <v>1095780.3760929205</v>
      </c>
      <c r="W295" s="30">
        <v>1978965.3760929205</v>
      </c>
      <c r="X295" s="32">
        <v>-1419122.5766383919</v>
      </c>
      <c r="Y295" s="31">
        <v>-37818</v>
      </c>
      <c r="Z295" s="31">
        <v>91114</v>
      </c>
      <c r="AA295" s="31">
        <v>-16371</v>
      </c>
      <c r="AB295" s="31">
        <v>0</v>
      </c>
      <c r="AC295" s="33">
        <v>0</v>
      </c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</row>
    <row r="296" spans="1:442" s="35" customFormat="1">
      <c r="A296" s="36">
        <v>56102</v>
      </c>
      <c r="B296" s="37" t="s">
        <v>405</v>
      </c>
      <c r="C296" s="27">
        <v>148262.32644726531</v>
      </c>
      <c r="D296" s="28">
        <v>1.4426E-4</v>
      </c>
      <c r="E296" s="28">
        <v>3.9847800000000003E-3</v>
      </c>
      <c r="F296" s="32">
        <v>1777100</v>
      </c>
      <c r="G296" s="31">
        <v>2042591</v>
      </c>
      <c r="H296" s="33">
        <v>1557087</v>
      </c>
      <c r="I296" s="32">
        <v>77334</v>
      </c>
      <c r="J296" s="31">
        <v>-21909327.854408603</v>
      </c>
      <c r="K296" s="31">
        <v>-21831993.854408603</v>
      </c>
      <c r="L296" s="31">
        <v>-34622</v>
      </c>
      <c r="M296" s="33">
        <v>-21866615.854408603</v>
      </c>
      <c r="N296" s="32">
        <v>21971</v>
      </c>
      <c r="O296" s="31">
        <v>0</v>
      </c>
      <c r="P296" s="31">
        <v>30023</v>
      </c>
      <c r="Q296" s="31">
        <v>61535.852421926829</v>
      </c>
      <c r="R296" s="33">
        <v>113529.85242192683</v>
      </c>
      <c r="S296" s="32">
        <v>21</v>
      </c>
      <c r="T296" s="31">
        <v>48831</v>
      </c>
      <c r="U296" s="31">
        <v>28215</v>
      </c>
      <c r="V296" s="31">
        <v>24889841.906663567</v>
      </c>
      <c r="W296" s="30">
        <v>24966908.906663567</v>
      </c>
      <c r="X296" s="32">
        <v>-24856602.054241639</v>
      </c>
      <c r="Y296" s="31">
        <v>-3300</v>
      </c>
      <c r="Z296" s="31">
        <v>7951</v>
      </c>
      <c r="AA296" s="31">
        <v>-1428</v>
      </c>
      <c r="AB296" s="31">
        <v>0</v>
      </c>
      <c r="AC296" s="33">
        <v>0</v>
      </c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</row>
    <row r="297" spans="1:442" s="35" customFormat="1">
      <c r="A297" s="36">
        <v>56106</v>
      </c>
      <c r="B297" s="37" t="s">
        <v>408</v>
      </c>
      <c r="C297" s="27">
        <v>504076.77597378986</v>
      </c>
      <c r="D297" s="28">
        <v>3.5940000000000001E-4</v>
      </c>
      <c r="E297" s="28">
        <v>3.5545099999999999E-3</v>
      </c>
      <c r="F297" s="32">
        <v>4427350</v>
      </c>
      <c r="G297" s="31">
        <v>5088779</v>
      </c>
      <c r="H297" s="33">
        <v>3879227</v>
      </c>
      <c r="I297" s="32">
        <v>192665</v>
      </c>
      <c r="J297" s="31">
        <v>-21820986.096348207</v>
      </c>
      <c r="K297" s="31">
        <v>-21628321.096348207</v>
      </c>
      <c r="L297" s="31">
        <v>-86256</v>
      </c>
      <c r="M297" s="33">
        <v>-21714577.096348207</v>
      </c>
      <c r="N297" s="32">
        <v>54738</v>
      </c>
      <c r="O297" s="31">
        <v>0</v>
      </c>
      <c r="P297" s="31">
        <v>74797</v>
      </c>
      <c r="Q297" s="31">
        <v>0</v>
      </c>
      <c r="R297" s="33">
        <v>129535</v>
      </c>
      <c r="S297" s="32">
        <v>53</v>
      </c>
      <c r="T297" s="31">
        <v>121654</v>
      </c>
      <c r="U297" s="31">
        <v>70294</v>
      </c>
      <c r="V297" s="31">
        <v>20647446.682697646</v>
      </c>
      <c r="W297" s="30">
        <v>20839447.682697646</v>
      </c>
      <c r="X297" s="32">
        <v>-20717940.682697646</v>
      </c>
      <c r="Y297" s="31">
        <v>-8222</v>
      </c>
      <c r="Z297" s="31">
        <v>19808</v>
      </c>
      <c r="AA297" s="31">
        <v>-3558</v>
      </c>
      <c r="AB297" s="31">
        <v>0</v>
      </c>
      <c r="AC297" s="33">
        <v>0</v>
      </c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</row>
    <row r="298" spans="1:442" s="35" customFormat="1">
      <c r="A298" s="36">
        <v>56107</v>
      </c>
      <c r="B298" s="37" t="s">
        <v>409</v>
      </c>
      <c r="C298" s="27">
        <v>187189.37439356418</v>
      </c>
      <c r="D298" s="28">
        <v>1.8213999999999999E-4</v>
      </c>
      <c r="E298" s="28">
        <v>4.5156600000000003E-3</v>
      </c>
      <c r="F298" s="32">
        <v>2243733</v>
      </c>
      <c r="G298" s="31">
        <v>2578937</v>
      </c>
      <c r="H298" s="33">
        <v>1965950</v>
      </c>
      <c r="I298" s="32">
        <v>97641</v>
      </c>
      <c r="J298" s="31">
        <v>-32170565.518244002</v>
      </c>
      <c r="K298" s="31">
        <v>-32072924.518244002</v>
      </c>
      <c r="L298" s="31">
        <v>-43714</v>
      </c>
      <c r="M298" s="33">
        <v>-32116638.518244002</v>
      </c>
      <c r="N298" s="32">
        <v>27741</v>
      </c>
      <c r="O298" s="31">
        <v>0</v>
      </c>
      <c r="P298" s="31">
        <v>37906</v>
      </c>
      <c r="Q298" s="31">
        <v>0</v>
      </c>
      <c r="R298" s="33">
        <v>65647</v>
      </c>
      <c r="S298" s="32">
        <v>27</v>
      </c>
      <c r="T298" s="31">
        <v>61653</v>
      </c>
      <c r="U298" s="31">
        <v>35624</v>
      </c>
      <c r="V298" s="31">
        <v>28160245.841463715</v>
      </c>
      <c r="W298" s="30">
        <v>28257549.841463715</v>
      </c>
      <c r="X298" s="32">
        <v>-28195971.841463715</v>
      </c>
      <c r="Y298" s="31">
        <v>-4167</v>
      </c>
      <c r="Z298" s="31">
        <v>10038</v>
      </c>
      <c r="AA298" s="31">
        <v>-1802</v>
      </c>
      <c r="AB298" s="31">
        <v>0</v>
      </c>
      <c r="AC298" s="33">
        <v>0</v>
      </c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</row>
    <row r="299" spans="1:442" s="35" customFormat="1">
      <c r="A299" s="36">
        <v>56113</v>
      </c>
      <c r="B299" s="37" t="s">
        <v>410</v>
      </c>
      <c r="C299" s="27">
        <v>5781.2816341131347</v>
      </c>
      <c r="D299" s="28">
        <v>5.6200000000000004E-6</v>
      </c>
      <c r="E299" s="28">
        <v>1.5322E-4</v>
      </c>
      <c r="F299" s="32">
        <v>69231</v>
      </c>
      <c r="G299" s="31">
        <v>79574</v>
      </c>
      <c r="H299" s="33">
        <v>60660</v>
      </c>
      <c r="I299" s="32">
        <v>3013</v>
      </c>
      <c r="J299" s="31">
        <v>-1083876.6620863935</v>
      </c>
      <c r="K299" s="31">
        <v>-1080863.6620863935</v>
      </c>
      <c r="L299" s="31">
        <v>-1349</v>
      </c>
      <c r="M299" s="33">
        <v>-1082212.6620863935</v>
      </c>
      <c r="N299" s="32">
        <v>856</v>
      </c>
      <c r="O299" s="31">
        <v>0</v>
      </c>
      <c r="P299" s="31">
        <v>1170</v>
      </c>
      <c r="Q299" s="31">
        <v>0</v>
      </c>
      <c r="R299" s="33">
        <v>2026</v>
      </c>
      <c r="S299" s="32">
        <v>1</v>
      </c>
      <c r="T299" s="31">
        <v>1902</v>
      </c>
      <c r="U299" s="31">
        <v>1099</v>
      </c>
      <c r="V299" s="31">
        <v>958263.21301874472</v>
      </c>
      <c r="W299" s="30">
        <v>961265.21301874472</v>
      </c>
      <c r="X299" s="32">
        <v>-959365.21301874472</v>
      </c>
      <c r="Y299" s="31">
        <v>-129</v>
      </c>
      <c r="Z299" s="31">
        <v>310</v>
      </c>
      <c r="AA299" s="31">
        <v>-55</v>
      </c>
      <c r="AB299" s="31">
        <v>0</v>
      </c>
      <c r="AC299" s="33">
        <v>0</v>
      </c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</row>
    <row r="300" spans="1:442" s="35" customFormat="1">
      <c r="A300" s="36">
        <v>56114</v>
      </c>
      <c r="B300" s="37" t="s">
        <v>411</v>
      </c>
      <c r="C300" s="27">
        <v>24545.329817621667</v>
      </c>
      <c r="D300" s="28">
        <v>2.3879999999999998E-5</v>
      </c>
      <c r="E300" s="28">
        <v>6.4597000000000005E-4</v>
      </c>
      <c r="F300" s="32">
        <v>294171</v>
      </c>
      <c r="G300" s="31">
        <v>338119</v>
      </c>
      <c r="H300" s="33">
        <v>257752</v>
      </c>
      <c r="I300" s="32">
        <v>12801</v>
      </c>
      <c r="J300" s="31">
        <v>-3770043.0655761105</v>
      </c>
      <c r="K300" s="31">
        <v>-3757242.0655761105</v>
      </c>
      <c r="L300" s="31">
        <v>-5731</v>
      </c>
      <c r="M300" s="33">
        <v>-3762973.0655761105</v>
      </c>
      <c r="N300" s="32">
        <v>3637</v>
      </c>
      <c r="O300" s="31">
        <v>0</v>
      </c>
      <c r="P300" s="31">
        <v>4970</v>
      </c>
      <c r="Q300" s="31">
        <v>7603.244341020466</v>
      </c>
      <c r="R300" s="33">
        <v>16210.244341020465</v>
      </c>
      <c r="S300" s="32">
        <v>4</v>
      </c>
      <c r="T300" s="31">
        <v>8083</v>
      </c>
      <c r="U300" s="31">
        <v>4671</v>
      </c>
      <c r="V300" s="31">
        <v>4031673.6992964149</v>
      </c>
      <c r="W300" s="30">
        <v>4044431.6992964149</v>
      </c>
      <c r="X300" s="32">
        <v>-4028754.4549553944</v>
      </c>
      <c r="Y300" s="31">
        <v>-546</v>
      </c>
      <c r="Z300" s="31">
        <v>1316</v>
      </c>
      <c r="AA300" s="31">
        <v>-237</v>
      </c>
      <c r="AB300" s="31">
        <v>0</v>
      </c>
      <c r="AC300" s="33">
        <v>0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</row>
    <row r="301" spans="1:442" s="35" customFormat="1">
      <c r="A301" s="36">
        <v>56115</v>
      </c>
      <c r="B301" s="37" t="s">
        <v>412</v>
      </c>
      <c r="C301" s="27">
        <v>0</v>
      </c>
      <c r="D301" s="28">
        <v>0</v>
      </c>
      <c r="E301" s="28">
        <v>0</v>
      </c>
      <c r="F301" s="32">
        <v>0</v>
      </c>
      <c r="G301" s="31">
        <v>0</v>
      </c>
      <c r="H301" s="33">
        <v>0</v>
      </c>
      <c r="I301" s="32">
        <v>0</v>
      </c>
      <c r="J301" s="31">
        <v>0</v>
      </c>
      <c r="K301" s="31">
        <v>0</v>
      </c>
      <c r="L301" s="31">
        <v>0</v>
      </c>
      <c r="M301" s="33">
        <v>0</v>
      </c>
      <c r="N301" s="32">
        <v>0</v>
      </c>
      <c r="O301" s="31">
        <v>0</v>
      </c>
      <c r="P301" s="31">
        <v>0</v>
      </c>
      <c r="Q301" s="31">
        <v>0</v>
      </c>
      <c r="R301" s="33">
        <v>0</v>
      </c>
      <c r="S301" s="32">
        <v>0</v>
      </c>
      <c r="T301" s="31">
        <v>0</v>
      </c>
      <c r="U301" s="31">
        <v>0</v>
      </c>
      <c r="V301" s="31">
        <v>0</v>
      </c>
      <c r="W301" s="30">
        <v>0</v>
      </c>
      <c r="X301" s="32">
        <v>0</v>
      </c>
      <c r="Y301" s="31">
        <v>0</v>
      </c>
      <c r="Z301" s="31">
        <v>0</v>
      </c>
      <c r="AA301" s="31">
        <v>0</v>
      </c>
      <c r="AB301" s="31">
        <v>0</v>
      </c>
      <c r="AC301" s="33">
        <v>0</v>
      </c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</row>
    <row r="302" spans="1:442" s="35" customFormat="1">
      <c r="A302" s="36">
        <v>56116</v>
      </c>
      <c r="B302" s="37" t="s">
        <v>413</v>
      </c>
      <c r="C302" s="27">
        <v>0</v>
      </c>
      <c r="D302" s="28">
        <v>0</v>
      </c>
      <c r="E302" s="28">
        <v>0</v>
      </c>
      <c r="F302" s="32">
        <v>0</v>
      </c>
      <c r="G302" s="31">
        <v>0</v>
      </c>
      <c r="H302" s="33">
        <v>0</v>
      </c>
      <c r="I302" s="32">
        <v>0</v>
      </c>
      <c r="J302" s="31">
        <v>0</v>
      </c>
      <c r="K302" s="31">
        <v>0</v>
      </c>
      <c r="L302" s="31">
        <v>0</v>
      </c>
      <c r="M302" s="33">
        <v>0</v>
      </c>
      <c r="N302" s="32">
        <v>0</v>
      </c>
      <c r="O302" s="31">
        <v>0</v>
      </c>
      <c r="P302" s="31">
        <v>0</v>
      </c>
      <c r="Q302" s="31">
        <v>0</v>
      </c>
      <c r="R302" s="33">
        <v>0</v>
      </c>
      <c r="S302" s="32">
        <v>0</v>
      </c>
      <c r="T302" s="31">
        <v>0</v>
      </c>
      <c r="U302" s="31">
        <v>0</v>
      </c>
      <c r="V302" s="31">
        <v>0</v>
      </c>
      <c r="W302" s="30">
        <v>0</v>
      </c>
      <c r="X302" s="32">
        <v>0</v>
      </c>
      <c r="Y302" s="31">
        <v>0</v>
      </c>
      <c r="Z302" s="31">
        <v>0</v>
      </c>
      <c r="AA302" s="31">
        <v>0</v>
      </c>
      <c r="AB302" s="31">
        <v>0</v>
      </c>
      <c r="AC302" s="33">
        <v>0</v>
      </c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</row>
    <row r="303" spans="1:442" s="35" customFormat="1">
      <c r="A303" s="36">
        <v>56142</v>
      </c>
      <c r="B303" s="37" t="s">
        <v>478</v>
      </c>
      <c r="C303" s="27">
        <v>537176.23697816941</v>
      </c>
      <c r="D303" s="28">
        <v>5.2269000000000003E-4</v>
      </c>
      <c r="E303" s="28">
        <v>1.2064190000000001E-2</v>
      </c>
      <c r="F303" s="32">
        <v>6438875</v>
      </c>
      <c r="G303" s="31">
        <v>7400817</v>
      </c>
      <c r="H303" s="33">
        <v>5641717</v>
      </c>
      <c r="I303" s="32">
        <v>280201</v>
      </c>
      <c r="J303" s="31">
        <v>-43594114.536355302</v>
      </c>
      <c r="K303" s="31">
        <v>-43313913.536355302</v>
      </c>
      <c r="L303" s="31">
        <v>-125446</v>
      </c>
      <c r="M303" s="33">
        <v>-43439359.536355302</v>
      </c>
      <c r="N303" s="32">
        <v>79608</v>
      </c>
      <c r="O303" s="31">
        <v>0</v>
      </c>
      <c r="P303" s="31">
        <v>108780</v>
      </c>
      <c r="Q303" s="31">
        <v>554469.69429854036</v>
      </c>
      <c r="R303" s="33">
        <v>742857.69429854036</v>
      </c>
      <c r="S303" s="32">
        <v>78</v>
      </c>
      <c r="T303" s="31">
        <v>176926</v>
      </c>
      <c r="U303" s="31">
        <v>102231</v>
      </c>
      <c r="V303" s="31">
        <v>74799078.516995683</v>
      </c>
      <c r="W303" s="30">
        <v>75078313.516995683</v>
      </c>
      <c r="X303" s="32">
        <v>-74347131.822697148</v>
      </c>
      <c r="Y303" s="31">
        <v>-11957</v>
      </c>
      <c r="Z303" s="31">
        <v>28807</v>
      </c>
      <c r="AA303" s="31">
        <v>-5174</v>
      </c>
      <c r="AB303" s="31">
        <v>0</v>
      </c>
      <c r="AC303" s="33">
        <v>0</v>
      </c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</row>
    <row r="304" spans="1:442" s="35" customFormat="1">
      <c r="A304" s="36">
        <v>57121</v>
      </c>
      <c r="B304" s="37" t="s">
        <v>474</v>
      </c>
      <c r="C304" s="27">
        <v>0</v>
      </c>
      <c r="D304" s="28">
        <v>0</v>
      </c>
      <c r="E304" s="28">
        <v>0</v>
      </c>
      <c r="F304" s="32">
        <v>0</v>
      </c>
      <c r="G304" s="31">
        <v>0</v>
      </c>
      <c r="H304" s="33">
        <v>0</v>
      </c>
      <c r="I304" s="32">
        <v>0</v>
      </c>
      <c r="J304" s="31">
        <v>0</v>
      </c>
      <c r="K304" s="31">
        <v>0</v>
      </c>
      <c r="L304" s="31">
        <v>0</v>
      </c>
      <c r="M304" s="33">
        <v>0</v>
      </c>
      <c r="N304" s="32">
        <v>0</v>
      </c>
      <c r="O304" s="31">
        <v>0</v>
      </c>
      <c r="P304" s="31">
        <v>0</v>
      </c>
      <c r="Q304" s="31">
        <v>0</v>
      </c>
      <c r="R304" s="33">
        <v>0</v>
      </c>
      <c r="S304" s="32">
        <v>0</v>
      </c>
      <c r="T304" s="31">
        <v>0</v>
      </c>
      <c r="U304" s="31">
        <v>0</v>
      </c>
      <c r="V304" s="31">
        <v>0</v>
      </c>
      <c r="W304" s="30">
        <v>0</v>
      </c>
      <c r="X304" s="32">
        <v>0</v>
      </c>
      <c r="Y304" s="31">
        <v>0</v>
      </c>
      <c r="Z304" s="31">
        <v>0</v>
      </c>
      <c r="AA304" s="31">
        <v>0</v>
      </c>
      <c r="AB304" s="31">
        <v>0</v>
      </c>
      <c r="AC304" s="33">
        <v>0</v>
      </c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</row>
    <row r="305" spans="1:442" s="35" customFormat="1">
      <c r="A305" s="36">
        <v>57122</v>
      </c>
      <c r="B305" s="37" t="s">
        <v>475</v>
      </c>
      <c r="C305" s="27">
        <v>0</v>
      </c>
      <c r="D305" s="28">
        <v>0</v>
      </c>
      <c r="E305" s="28">
        <v>0</v>
      </c>
      <c r="F305" s="32">
        <v>0</v>
      </c>
      <c r="G305" s="31">
        <v>0</v>
      </c>
      <c r="H305" s="33">
        <v>0</v>
      </c>
      <c r="I305" s="32">
        <v>0</v>
      </c>
      <c r="J305" s="31">
        <v>0</v>
      </c>
      <c r="K305" s="31">
        <v>0</v>
      </c>
      <c r="L305" s="31">
        <v>0</v>
      </c>
      <c r="M305" s="33">
        <v>0</v>
      </c>
      <c r="N305" s="32">
        <v>0</v>
      </c>
      <c r="O305" s="31">
        <v>0</v>
      </c>
      <c r="P305" s="31">
        <v>0</v>
      </c>
      <c r="Q305" s="31">
        <v>0</v>
      </c>
      <c r="R305" s="33">
        <v>0</v>
      </c>
      <c r="S305" s="32">
        <v>0</v>
      </c>
      <c r="T305" s="31">
        <v>0</v>
      </c>
      <c r="U305" s="31">
        <v>0</v>
      </c>
      <c r="V305" s="31">
        <v>0</v>
      </c>
      <c r="W305" s="30">
        <v>0</v>
      </c>
      <c r="X305" s="32">
        <v>0</v>
      </c>
      <c r="Y305" s="31">
        <v>0</v>
      </c>
      <c r="Z305" s="31">
        <v>0</v>
      </c>
      <c r="AA305" s="31">
        <v>0</v>
      </c>
      <c r="AB305" s="31">
        <v>0</v>
      </c>
      <c r="AC305" s="33">
        <v>0</v>
      </c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</row>
    <row r="306" spans="1:442" s="35" customFormat="1">
      <c r="A306" s="36">
        <v>57123</v>
      </c>
      <c r="B306" s="37" t="s">
        <v>414</v>
      </c>
      <c r="C306" s="27">
        <v>2934676.3975371066</v>
      </c>
      <c r="D306" s="28">
        <v>2.8609199999999999E-3</v>
      </c>
      <c r="E306" s="28">
        <v>2.8880300000000002E-3</v>
      </c>
      <c r="F306" s="32">
        <v>35242892</v>
      </c>
      <c r="G306" s="31">
        <v>40508037</v>
      </c>
      <c r="H306" s="33">
        <v>30879680</v>
      </c>
      <c r="I306" s="32">
        <v>1533667</v>
      </c>
      <c r="J306" s="31">
        <v>354752.77402262087</v>
      </c>
      <c r="K306" s="31">
        <v>1888419.7740226209</v>
      </c>
      <c r="L306" s="31">
        <v>-686621</v>
      </c>
      <c r="M306" s="33">
        <v>1201798.7740226209</v>
      </c>
      <c r="N306" s="32">
        <v>435729</v>
      </c>
      <c r="O306" s="31">
        <v>0</v>
      </c>
      <c r="P306" s="31">
        <v>595402</v>
      </c>
      <c r="Q306" s="31">
        <v>10792.264276150823</v>
      </c>
      <c r="R306" s="33">
        <v>1041923.2642761508</v>
      </c>
      <c r="S306" s="32">
        <v>426</v>
      </c>
      <c r="T306" s="31">
        <v>968398</v>
      </c>
      <c r="U306" s="31">
        <v>559558</v>
      </c>
      <c r="V306" s="31">
        <v>188620.18586483132</v>
      </c>
      <c r="W306" s="30">
        <v>1717002.1858648313</v>
      </c>
      <c r="X306" s="32">
        <v>-738979.92158868047</v>
      </c>
      <c r="Y306" s="31">
        <v>-65445</v>
      </c>
      <c r="Z306" s="31">
        <v>157676</v>
      </c>
      <c r="AA306" s="31">
        <v>-28330</v>
      </c>
      <c r="AB306" s="31">
        <v>0</v>
      </c>
      <c r="AC306" s="33">
        <v>0</v>
      </c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</row>
    <row r="307" spans="1:442" s="35" customFormat="1">
      <c r="A307" s="36">
        <v>57124</v>
      </c>
      <c r="B307" s="37" t="s">
        <v>415</v>
      </c>
      <c r="C307" s="27">
        <v>0</v>
      </c>
      <c r="D307" s="28">
        <v>0</v>
      </c>
      <c r="E307" s="28">
        <v>0</v>
      </c>
      <c r="F307" s="32">
        <v>0</v>
      </c>
      <c r="G307" s="31">
        <v>0</v>
      </c>
      <c r="H307" s="33">
        <v>0</v>
      </c>
      <c r="I307" s="32">
        <v>0</v>
      </c>
      <c r="J307" s="31">
        <v>0</v>
      </c>
      <c r="K307" s="31">
        <v>0</v>
      </c>
      <c r="L307" s="31">
        <v>0</v>
      </c>
      <c r="M307" s="33">
        <v>0</v>
      </c>
      <c r="N307" s="32">
        <v>0</v>
      </c>
      <c r="O307" s="31">
        <v>0</v>
      </c>
      <c r="P307" s="31">
        <v>0</v>
      </c>
      <c r="Q307" s="31">
        <v>0</v>
      </c>
      <c r="R307" s="33">
        <v>0</v>
      </c>
      <c r="S307" s="32">
        <v>0</v>
      </c>
      <c r="T307" s="31">
        <v>0</v>
      </c>
      <c r="U307" s="31">
        <v>0</v>
      </c>
      <c r="V307" s="31">
        <v>0</v>
      </c>
      <c r="W307" s="30">
        <v>0</v>
      </c>
      <c r="X307" s="32">
        <v>0</v>
      </c>
      <c r="Y307" s="31">
        <v>0</v>
      </c>
      <c r="Z307" s="31">
        <v>0</v>
      </c>
      <c r="AA307" s="31">
        <v>0</v>
      </c>
      <c r="AB307" s="31">
        <v>0</v>
      </c>
      <c r="AC307" s="33">
        <v>0</v>
      </c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</row>
    <row r="308" spans="1:442" s="35" customFormat="1">
      <c r="A308" s="36">
        <v>57126</v>
      </c>
      <c r="B308" s="37" t="s">
        <v>405</v>
      </c>
      <c r="C308" s="27">
        <v>1901556.0663100947</v>
      </c>
      <c r="D308" s="28">
        <v>1.8537600000000001E-3</v>
      </c>
      <c r="E308" s="28">
        <v>1.9772800000000001E-3</v>
      </c>
      <c r="F308" s="32">
        <v>22835963</v>
      </c>
      <c r="G308" s="31">
        <v>26247563</v>
      </c>
      <c r="H308" s="33">
        <v>20008779</v>
      </c>
      <c r="I308" s="32">
        <v>993754</v>
      </c>
      <c r="J308" s="31">
        <v>239461.1879605359</v>
      </c>
      <c r="K308" s="31">
        <v>1233215.187960536</v>
      </c>
      <c r="L308" s="31">
        <v>-444902</v>
      </c>
      <c r="M308" s="33">
        <v>788313.18796053599</v>
      </c>
      <c r="N308" s="32">
        <v>282335</v>
      </c>
      <c r="O308" s="31">
        <v>0</v>
      </c>
      <c r="P308" s="31">
        <v>385796</v>
      </c>
      <c r="Q308" s="31">
        <v>18781.15602280301</v>
      </c>
      <c r="R308" s="33">
        <v>686912.15602280304</v>
      </c>
      <c r="S308" s="32">
        <v>276</v>
      </c>
      <c r="T308" s="31">
        <v>627483</v>
      </c>
      <c r="U308" s="31">
        <v>362571</v>
      </c>
      <c r="V308" s="31">
        <v>808872.69307924202</v>
      </c>
      <c r="W308" s="30">
        <v>1799202.693079242</v>
      </c>
      <c r="X308" s="32">
        <v>-1153695.5370564391</v>
      </c>
      <c r="Y308" s="31">
        <v>-42406</v>
      </c>
      <c r="Z308" s="31">
        <v>102167</v>
      </c>
      <c r="AA308" s="31">
        <v>-18356</v>
      </c>
      <c r="AB308" s="31">
        <v>0</v>
      </c>
      <c r="AC308" s="33">
        <v>0</v>
      </c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</row>
    <row r="309" spans="1:442" s="35" customFormat="1">
      <c r="A309" s="36">
        <v>57127</v>
      </c>
      <c r="B309" s="37" t="s">
        <v>416</v>
      </c>
      <c r="C309" s="27">
        <v>0</v>
      </c>
      <c r="D309" s="28">
        <v>0</v>
      </c>
      <c r="E309" s="28">
        <v>0</v>
      </c>
      <c r="F309" s="32">
        <v>0</v>
      </c>
      <c r="G309" s="31">
        <v>0</v>
      </c>
      <c r="H309" s="33">
        <v>0</v>
      </c>
      <c r="I309" s="32">
        <v>0</v>
      </c>
      <c r="J309" s="31">
        <v>0</v>
      </c>
      <c r="K309" s="31">
        <v>0</v>
      </c>
      <c r="L309" s="31">
        <v>0</v>
      </c>
      <c r="M309" s="33">
        <v>0</v>
      </c>
      <c r="N309" s="32">
        <v>0</v>
      </c>
      <c r="O309" s="31">
        <v>0</v>
      </c>
      <c r="P309" s="31">
        <v>0</v>
      </c>
      <c r="Q309" s="31">
        <v>0</v>
      </c>
      <c r="R309" s="33">
        <v>0</v>
      </c>
      <c r="S309" s="32">
        <v>0</v>
      </c>
      <c r="T309" s="31">
        <v>0</v>
      </c>
      <c r="U309" s="31">
        <v>0</v>
      </c>
      <c r="V309" s="31">
        <v>0</v>
      </c>
      <c r="W309" s="30">
        <v>0</v>
      </c>
      <c r="X309" s="32">
        <v>0</v>
      </c>
      <c r="Y309" s="31">
        <v>0</v>
      </c>
      <c r="Z309" s="31">
        <v>0</v>
      </c>
      <c r="AA309" s="31">
        <v>0</v>
      </c>
      <c r="AB309" s="31">
        <v>0</v>
      </c>
      <c r="AC309" s="33">
        <v>0</v>
      </c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</row>
    <row r="310" spans="1:442" s="35" customFormat="1">
      <c r="A310" s="36">
        <v>57128</v>
      </c>
      <c r="B310" s="37" t="s">
        <v>417</v>
      </c>
      <c r="C310" s="27">
        <v>16214579.662987245</v>
      </c>
      <c r="D310" s="28">
        <v>1.5775419999999998E-2</v>
      </c>
      <c r="E310" s="28">
        <v>1.6285399999999998E-2</v>
      </c>
      <c r="F310" s="32">
        <v>194333091</v>
      </c>
      <c r="G310" s="31">
        <v>223365664</v>
      </c>
      <c r="H310" s="33">
        <v>170273871</v>
      </c>
      <c r="I310" s="32">
        <v>8456803</v>
      </c>
      <c r="J310" s="31">
        <v>-6349771.0761895487</v>
      </c>
      <c r="K310" s="31">
        <v>2107031.9238104513</v>
      </c>
      <c r="L310" s="31">
        <v>-3786101</v>
      </c>
      <c r="M310" s="33">
        <v>-1679069.0761895487</v>
      </c>
      <c r="N310" s="32">
        <v>2402655</v>
      </c>
      <c r="O310" s="31">
        <v>0</v>
      </c>
      <c r="P310" s="31">
        <v>3283111</v>
      </c>
      <c r="Q310" s="31">
        <v>0</v>
      </c>
      <c r="R310" s="33">
        <v>5685766</v>
      </c>
      <c r="S310" s="32">
        <v>2348</v>
      </c>
      <c r="T310" s="31">
        <v>5339851</v>
      </c>
      <c r="U310" s="31">
        <v>3085461</v>
      </c>
      <c r="V310" s="31">
        <v>3436619.6826464329</v>
      </c>
      <c r="W310" s="30">
        <v>11864279.682646433</v>
      </c>
      <c r="X310" s="32">
        <v>-6530873.6826464329</v>
      </c>
      <c r="Y310" s="31">
        <v>-360873</v>
      </c>
      <c r="Z310" s="31">
        <v>869441</v>
      </c>
      <c r="AA310" s="31">
        <v>-156208</v>
      </c>
      <c r="AB310" s="31">
        <v>0</v>
      </c>
      <c r="AC310" s="33">
        <v>0</v>
      </c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</row>
    <row r="311" spans="1:442" s="35" customFormat="1">
      <c r="A311" s="36">
        <v>57129</v>
      </c>
      <c r="B311" s="37" t="s">
        <v>418</v>
      </c>
      <c r="C311" s="27">
        <v>22522899.812275004</v>
      </c>
      <c r="D311" s="28">
        <v>2.1931840000000001E-2</v>
      </c>
      <c r="E311" s="28">
        <v>2.2656329999999999E-2</v>
      </c>
      <c r="F311" s="32">
        <v>270172348</v>
      </c>
      <c r="G311" s="31">
        <v>310534997</v>
      </c>
      <c r="H311" s="33">
        <v>236723922</v>
      </c>
      <c r="I311" s="32">
        <v>11757104</v>
      </c>
      <c r="J311" s="31">
        <v>-7130041.9831440924</v>
      </c>
      <c r="K311" s="31">
        <v>4627062.0168559076</v>
      </c>
      <c r="L311" s="31">
        <v>-5263642</v>
      </c>
      <c r="M311" s="33">
        <v>-636579.98314409237</v>
      </c>
      <c r="N311" s="32">
        <v>3340301</v>
      </c>
      <c r="O311" s="31">
        <v>0</v>
      </c>
      <c r="P311" s="31">
        <v>4564358</v>
      </c>
      <c r="Q311" s="31">
        <v>0</v>
      </c>
      <c r="R311" s="33">
        <v>7904659</v>
      </c>
      <c r="S311" s="32">
        <v>3265</v>
      </c>
      <c r="T311" s="31">
        <v>7423749</v>
      </c>
      <c r="U311" s="31">
        <v>4289575</v>
      </c>
      <c r="V311" s="31">
        <v>4844381.4949206226</v>
      </c>
      <c r="W311" s="30">
        <v>16560970.494920623</v>
      </c>
      <c r="X311" s="32">
        <v>-9146180.4949206226</v>
      </c>
      <c r="Y311" s="31">
        <v>-501705</v>
      </c>
      <c r="Z311" s="31">
        <v>1208744</v>
      </c>
      <c r="AA311" s="31">
        <v>-217170</v>
      </c>
      <c r="AB311" s="31">
        <v>0</v>
      </c>
      <c r="AC311" s="33">
        <v>0</v>
      </c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</row>
    <row r="312" spans="1:442" s="35" customFormat="1">
      <c r="A312" s="36">
        <v>57139</v>
      </c>
      <c r="B312" s="37" t="s">
        <v>419</v>
      </c>
      <c r="C312" s="27">
        <v>3041722.1624455657</v>
      </c>
      <c r="D312" s="28">
        <v>2.9652699999999999E-3</v>
      </c>
      <c r="E312" s="28">
        <v>2.87405E-3</v>
      </c>
      <c r="F312" s="32">
        <v>36528351</v>
      </c>
      <c r="G312" s="31">
        <v>41985538</v>
      </c>
      <c r="H312" s="33">
        <v>32005994</v>
      </c>
      <c r="I312" s="32">
        <v>1589606</v>
      </c>
      <c r="J312" s="31">
        <v>954650.82980242057</v>
      </c>
      <c r="K312" s="31">
        <v>2544256.8298024205</v>
      </c>
      <c r="L312" s="31">
        <v>-711665</v>
      </c>
      <c r="M312" s="33">
        <v>1832591.8298024205</v>
      </c>
      <c r="N312" s="32">
        <v>451622</v>
      </c>
      <c r="O312" s="31">
        <v>0</v>
      </c>
      <c r="P312" s="31">
        <v>617119</v>
      </c>
      <c r="Q312" s="31">
        <v>583547.48224339436</v>
      </c>
      <c r="R312" s="33">
        <v>1652288.4822433945</v>
      </c>
      <c r="S312" s="32">
        <v>441</v>
      </c>
      <c r="T312" s="31">
        <v>1003720</v>
      </c>
      <c r="U312" s="31">
        <v>579967</v>
      </c>
      <c r="V312" s="31">
        <v>0</v>
      </c>
      <c r="W312" s="30">
        <v>1584128</v>
      </c>
      <c r="X312" s="32">
        <v>1927.4822433943627</v>
      </c>
      <c r="Y312" s="31">
        <v>-67832</v>
      </c>
      <c r="Z312" s="31">
        <v>163427</v>
      </c>
      <c r="AA312" s="31">
        <v>-29361.999999999884</v>
      </c>
      <c r="AB312" s="31">
        <v>0</v>
      </c>
      <c r="AC312" s="33">
        <v>0</v>
      </c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</row>
    <row r="313" spans="1:442" s="35" customFormat="1">
      <c r="A313" s="36">
        <v>57140</v>
      </c>
      <c r="B313" s="37" t="s">
        <v>461</v>
      </c>
      <c r="C313" s="27">
        <v>725414.89804538165</v>
      </c>
      <c r="D313" s="28">
        <v>7.0717999999999996E-4</v>
      </c>
      <c r="E313" s="28">
        <v>7.1429999999999996E-4</v>
      </c>
      <c r="F313" s="32">
        <v>8711557</v>
      </c>
      <c r="G313" s="31">
        <v>10013029</v>
      </c>
      <c r="H313" s="33">
        <v>7633031</v>
      </c>
      <c r="I313" s="32">
        <v>379101</v>
      </c>
      <c r="J313" s="31">
        <v>53823.93226832433</v>
      </c>
      <c r="K313" s="31">
        <v>432924.93226832431</v>
      </c>
      <c r="L313" s="31">
        <v>-169723</v>
      </c>
      <c r="M313" s="33">
        <v>263201.93226832431</v>
      </c>
      <c r="N313" s="32">
        <v>107706</v>
      </c>
      <c r="O313" s="31">
        <v>0</v>
      </c>
      <c r="P313" s="31">
        <v>147175</v>
      </c>
      <c r="Q313" s="31">
        <v>1937.0216465838844</v>
      </c>
      <c r="R313" s="33">
        <v>256818.02164658389</v>
      </c>
      <c r="S313" s="32">
        <v>105</v>
      </c>
      <c r="T313" s="31">
        <v>239375</v>
      </c>
      <c r="U313" s="31">
        <v>138315</v>
      </c>
      <c r="V313" s="31">
        <v>49336.683767450617</v>
      </c>
      <c r="W313" s="30">
        <v>427131.68376745062</v>
      </c>
      <c r="X313" s="32">
        <v>-186108.66212086673</v>
      </c>
      <c r="Y313" s="31">
        <v>-16177</v>
      </c>
      <c r="Z313" s="31">
        <v>38975</v>
      </c>
      <c r="AA313" s="31">
        <v>-7003</v>
      </c>
      <c r="AB313" s="31">
        <v>0</v>
      </c>
      <c r="AC313" s="33">
        <v>0</v>
      </c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</row>
    <row r="314" spans="1:442" s="35" customFormat="1">
      <c r="A314" s="36">
        <v>57141</v>
      </c>
      <c r="B314" s="37" t="s">
        <v>462</v>
      </c>
      <c r="C314" s="27">
        <v>219263.76624535551</v>
      </c>
      <c r="D314" s="28">
        <v>2.1374999999999999E-4</v>
      </c>
      <c r="E314" s="28">
        <v>2.8456999999999999E-4</v>
      </c>
      <c r="F314" s="32">
        <v>2633128</v>
      </c>
      <c r="G314" s="31">
        <v>3026506</v>
      </c>
      <c r="H314" s="33">
        <v>2307136</v>
      </c>
      <c r="I314" s="32">
        <v>114586</v>
      </c>
      <c r="J314" s="31">
        <v>-268432.13404085615</v>
      </c>
      <c r="K314" s="31">
        <v>-153846.13404085615</v>
      </c>
      <c r="L314" s="31">
        <v>-51300</v>
      </c>
      <c r="M314" s="33">
        <v>-205146.13404085615</v>
      </c>
      <c r="N314" s="32">
        <v>32555</v>
      </c>
      <c r="O314" s="31">
        <v>0</v>
      </c>
      <c r="P314" s="31">
        <v>44485</v>
      </c>
      <c r="Q314" s="31">
        <v>3554.0989650350098</v>
      </c>
      <c r="R314" s="33">
        <v>80594.098965035009</v>
      </c>
      <c r="S314" s="32">
        <v>32</v>
      </c>
      <c r="T314" s="31">
        <v>72353</v>
      </c>
      <c r="U314" s="31">
        <v>41807</v>
      </c>
      <c r="V314" s="31">
        <v>459928.82818179653</v>
      </c>
      <c r="W314" s="30">
        <v>574120.82818179647</v>
      </c>
      <c r="X314" s="32">
        <v>-498300.72921676154</v>
      </c>
      <c r="Y314" s="31">
        <v>-4890</v>
      </c>
      <c r="Z314" s="31">
        <v>11781</v>
      </c>
      <c r="AA314" s="31">
        <v>-2117</v>
      </c>
      <c r="AB314" s="31">
        <v>0</v>
      </c>
      <c r="AC314" s="33">
        <v>0</v>
      </c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</row>
    <row r="315" spans="1:442" s="35" customFormat="1">
      <c r="A315" s="36">
        <v>58175</v>
      </c>
      <c r="B315" s="37" t="s">
        <v>420</v>
      </c>
      <c r="C315" s="27">
        <v>0</v>
      </c>
      <c r="D315" s="28">
        <v>0</v>
      </c>
      <c r="E315" s="28">
        <v>0</v>
      </c>
      <c r="F315" s="32">
        <v>0</v>
      </c>
      <c r="G315" s="31">
        <v>0</v>
      </c>
      <c r="H315" s="33">
        <v>0</v>
      </c>
      <c r="I315" s="32">
        <v>0</v>
      </c>
      <c r="J315" s="31">
        <v>0</v>
      </c>
      <c r="K315" s="31">
        <v>0</v>
      </c>
      <c r="L315" s="31">
        <v>0</v>
      </c>
      <c r="M315" s="33">
        <v>0</v>
      </c>
      <c r="N315" s="32">
        <v>0</v>
      </c>
      <c r="O315" s="31">
        <v>0</v>
      </c>
      <c r="P315" s="31">
        <v>0</v>
      </c>
      <c r="Q315" s="31">
        <v>0</v>
      </c>
      <c r="R315" s="33">
        <v>0</v>
      </c>
      <c r="S315" s="32">
        <v>0</v>
      </c>
      <c r="T315" s="31">
        <v>0</v>
      </c>
      <c r="U315" s="31">
        <v>0</v>
      </c>
      <c r="V315" s="31">
        <v>0</v>
      </c>
      <c r="W315" s="30">
        <v>0</v>
      </c>
      <c r="X315" s="32">
        <v>0</v>
      </c>
      <c r="Y315" s="31">
        <v>0</v>
      </c>
      <c r="Z315" s="31">
        <v>0</v>
      </c>
      <c r="AA315" s="31">
        <v>0</v>
      </c>
      <c r="AB315" s="31">
        <v>0</v>
      </c>
      <c r="AC315" s="33">
        <v>0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</row>
    <row r="316" spans="1:442" s="35" customFormat="1">
      <c r="A316" s="36">
        <v>58300</v>
      </c>
      <c r="B316" s="37" t="s">
        <v>421</v>
      </c>
      <c r="C316" s="27">
        <v>0</v>
      </c>
      <c r="D316" s="28">
        <v>0</v>
      </c>
      <c r="E316" s="28">
        <v>0</v>
      </c>
      <c r="F316" s="32">
        <v>0</v>
      </c>
      <c r="G316" s="31">
        <v>0</v>
      </c>
      <c r="H316" s="33">
        <v>0</v>
      </c>
      <c r="I316" s="32">
        <v>0</v>
      </c>
      <c r="J316" s="31">
        <v>0</v>
      </c>
      <c r="K316" s="31">
        <v>0</v>
      </c>
      <c r="L316" s="31">
        <v>0</v>
      </c>
      <c r="M316" s="33">
        <v>0</v>
      </c>
      <c r="N316" s="32">
        <v>0</v>
      </c>
      <c r="O316" s="31">
        <v>0</v>
      </c>
      <c r="P316" s="31">
        <v>0</v>
      </c>
      <c r="Q316" s="31">
        <v>0</v>
      </c>
      <c r="R316" s="33">
        <v>0</v>
      </c>
      <c r="S316" s="32">
        <v>0</v>
      </c>
      <c r="T316" s="31">
        <v>0</v>
      </c>
      <c r="U316" s="31">
        <v>0</v>
      </c>
      <c r="V316" s="31">
        <v>0</v>
      </c>
      <c r="W316" s="30">
        <v>0</v>
      </c>
      <c r="X316" s="32">
        <v>0</v>
      </c>
      <c r="Y316" s="31">
        <v>0</v>
      </c>
      <c r="Z316" s="31">
        <v>0</v>
      </c>
      <c r="AA316" s="31">
        <v>0</v>
      </c>
      <c r="AB316" s="31">
        <v>0</v>
      </c>
      <c r="AC316" s="33">
        <v>0</v>
      </c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</row>
    <row r="317" spans="1:442" s="35" customFormat="1">
      <c r="A317" s="36">
        <v>58374</v>
      </c>
      <c r="B317" s="37" t="s">
        <v>422</v>
      </c>
      <c r="C317" s="27">
        <v>1777903.2660653526</v>
      </c>
      <c r="D317" s="28">
        <v>1.7332199999999999E-3</v>
      </c>
      <c r="E317" s="28">
        <v>1.8792500000000001E-3</v>
      </c>
      <c r="F317" s="32">
        <v>21351064</v>
      </c>
      <c r="G317" s="31">
        <v>24540826</v>
      </c>
      <c r="H317" s="33">
        <v>18707716</v>
      </c>
      <c r="I317" s="32">
        <v>929135</v>
      </c>
      <c r="J317" s="31">
        <v>-419687.41506682255</v>
      </c>
      <c r="K317" s="31">
        <v>509447.58493317745</v>
      </c>
      <c r="L317" s="31">
        <v>-415973</v>
      </c>
      <c r="M317" s="33">
        <v>93474.584933177452</v>
      </c>
      <c r="N317" s="32">
        <v>263976</v>
      </c>
      <c r="O317" s="31">
        <v>0</v>
      </c>
      <c r="P317" s="31">
        <v>360710</v>
      </c>
      <c r="Q317" s="31">
        <v>6584.8304955491194</v>
      </c>
      <c r="R317" s="33">
        <v>631270.83049554913</v>
      </c>
      <c r="S317" s="32">
        <v>258</v>
      </c>
      <c r="T317" s="31">
        <v>586681</v>
      </c>
      <c r="U317" s="31">
        <v>338995</v>
      </c>
      <c r="V317" s="31">
        <v>954211.51629246806</v>
      </c>
      <c r="W317" s="30">
        <v>1880145.5162924682</v>
      </c>
      <c r="X317" s="32">
        <v>-1287587.6857969188</v>
      </c>
      <c r="Y317" s="31">
        <v>-39649</v>
      </c>
      <c r="Z317" s="31">
        <v>95524</v>
      </c>
      <c r="AA317" s="31">
        <v>-17162</v>
      </c>
      <c r="AB317" s="31">
        <v>0</v>
      </c>
      <c r="AC317" s="33">
        <v>0</v>
      </c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</row>
    <row r="318" spans="1:442" s="35" customFormat="1">
      <c r="A318" s="36">
        <v>58671</v>
      </c>
      <c r="B318" s="37" t="s">
        <v>423</v>
      </c>
      <c r="C318" s="27">
        <v>0</v>
      </c>
      <c r="D318" s="28">
        <v>0</v>
      </c>
      <c r="E318" s="28">
        <v>0</v>
      </c>
      <c r="F318" s="32">
        <v>0</v>
      </c>
      <c r="G318" s="31">
        <v>0</v>
      </c>
      <c r="H318" s="33">
        <v>0</v>
      </c>
      <c r="I318" s="32">
        <v>0</v>
      </c>
      <c r="J318" s="31">
        <v>-433194.1444775908</v>
      </c>
      <c r="K318" s="31">
        <v>-433194.1444775908</v>
      </c>
      <c r="L318" s="31">
        <v>0</v>
      </c>
      <c r="M318" s="33">
        <v>-433194.1444775908</v>
      </c>
      <c r="N318" s="32">
        <v>0</v>
      </c>
      <c r="O318" s="31">
        <v>0</v>
      </c>
      <c r="P318" s="31">
        <v>0</v>
      </c>
      <c r="Q318" s="31">
        <v>0</v>
      </c>
      <c r="R318" s="33">
        <v>0</v>
      </c>
      <c r="S318" s="32">
        <v>0</v>
      </c>
      <c r="T318" s="31">
        <v>0</v>
      </c>
      <c r="U318" s="31">
        <v>0</v>
      </c>
      <c r="V318" s="31">
        <v>5921.9386584653512</v>
      </c>
      <c r="W318" s="30">
        <v>5921.9386584653512</v>
      </c>
      <c r="X318" s="32">
        <v>-5921.9386584653512</v>
      </c>
      <c r="Y318" s="31">
        <v>0</v>
      </c>
      <c r="Z318" s="31">
        <v>0</v>
      </c>
      <c r="AA318" s="31">
        <v>0</v>
      </c>
      <c r="AB318" s="31">
        <v>0</v>
      </c>
      <c r="AC318" s="33">
        <v>0</v>
      </c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</row>
    <row r="319" spans="1:442" s="35" customFormat="1">
      <c r="A319" s="36">
        <v>58672</v>
      </c>
      <c r="B319" s="37" t="s">
        <v>479</v>
      </c>
      <c r="C319" s="27">
        <v>354082.11912435212</v>
      </c>
      <c r="D319" s="28">
        <v>3.4518E-4</v>
      </c>
      <c r="E319" s="28">
        <v>3.1644000000000003E-4</v>
      </c>
      <c r="F319" s="32">
        <v>4252178</v>
      </c>
      <c r="G319" s="31">
        <v>4887436</v>
      </c>
      <c r="H319" s="33">
        <v>3725741</v>
      </c>
      <c r="I319" s="32">
        <v>185042</v>
      </c>
      <c r="J319" s="31">
        <v>1363472.3530585933</v>
      </c>
      <c r="K319" s="31">
        <v>1548514.3530585933</v>
      </c>
      <c r="L319" s="31">
        <v>-82843</v>
      </c>
      <c r="M319" s="33">
        <v>1465671.3530585933</v>
      </c>
      <c r="N319" s="32">
        <v>52572</v>
      </c>
      <c r="O319" s="31">
        <v>0</v>
      </c>
      <c r="P319" s="31">
        <v>71837</v>
      </c>
      <c r="Q319" s="31">
        <v>205425.38435324305</v>
      </c>
      <c r="R319" s="33">
        <v>329834.38435324305</v>
      </c>
      <c r="S319" s="32">
        <v>51</v>
      </c>
      <c r="T319" s="31">
        <v>116841</v>
      </c>
      <c r="U319" s="31">
        <v>67513</v>
      </c>
      <c r="V319" s="31">
        <v>0</v>
      </c>
      <c r="W319" s="30">
        <v>184405</v>
      </c>
      <c r="X319" s="32">
        <v>137720.38435324305</v>
      </c>
      <c r="Y319" s="31">
        <v>-7896</v>
      </c>
      <c r="Z319" s="31">
        <v>19024</v>
      </c>
      <c r="AA319" s="31">
        <v>-3419</v>
      </c>
      <c r="AB319" s="31">
        <v>0</v>
      </c>
      <c r="AC319" s="33">
        <v>0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</row>
    <row r="320" spans="1:442" s="35" customFormat="1">
      <c r="A320" s="36">
        <v>58675</v>
      </c>
      <c r="B320" s="37" t="s">
        <v>405</v>
      </c>
      <c r="C320" s="27">
        <v>2500233.0171257481</v>
      </c>
      <c r="D320" s="28">
        <v>2.4374100000000001E-3</v>
      </c>
      <c r="E320" s="28">
        <v>2.4627500000000001E-3</v>
      </c>
      <c r="F320" s="32">
        <v>30025788</v>
      </c>
      <c r="G320" s="31">
        <v>34511519</v>
      </c>
      <c r="H320" s="33">
        <v>26308475</v>
      </c>
      <c r="I320" s="32">
        <v>1306634</v>
      </c>
      <c r="J320" s="31">
        <v>611295.98604538688</v>
      </c>
      <c r="K320" s="31">
        <v>1917929.9860453869</v>
      </c>
      <c r="L320" s="31">
        <v>-584978</v>
      </c>
      <c r="M320" s="33">
        <v>1332951.9860453869</v>
      </c>
      <c r="N320" s="32">
        <v>371227</v>
      </c>
      <c r="O320" s="31">
        <v>0</v>
      </c>
      <c r="P320" s="31">
        <v>507263</v>
      </c>
      <c r="Q320" s="31">
        <v>9879.0583958330972</v>
      </c>
      <c r="R320" s="33">
        <v>888369.05839583313</v>
      </c>
      <c r="S320" s="32">
        <v>363</v>
      </c>
      <c r="T320" s="31">
        <v>825043</v>
      </c>
      <c r="U320" s="31">
        <v>476725</v>
      </c>
      <c r="V320" s="31">
        <v>175242.91358371702</v>
      </c>
      <c r="W320" s="30">
        <v>1477373.9135837171</v>
      </c>
      <c r="X320" s="32">
        <v>-643446.85518788395</v>
      </c>
      <c r="Y320" s="31">
        <v>-55757</v>
      </c>
      <c r="Z320" s="31">
        <v>134335</v>
      </c>
      <c r="AA320" s="31">
        <v>-24136</v>
      </c>
      <c r="AB320" s="31">
        <v>0</v>
      </c>
      <c r="AC320" s="33">
        <v>0</v>
      </c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</row>
    <row r="321" spans="1:442" s="35" customFormat="1">
      <c r="A321" s="36">
        <v>58676</v>
      </c>
      <c r="B321" s="37" t="s">
        <v>126</v>
      </c>
      <c r="C321" s="27">
        <v>2476896.9084647605</v>
      </c>
      <c r="D321" s="28">
        <v>2.41465E-3</v>
      </c>
      <c r="E321" s="28">
        <v>2.45269E-3</v>
      </c>
      <c r="F321" s="32">
        <v>29745414</v>
      </c>
      <c r="G321" s="31">
        <v>34189258</v>
      </c>
      <c r="H321" s="33">
        <v>26062812</v>
      </c>
      <c r="I321" s="32">
        <v>1294433</v>
      </c>
      <c r="J321" s="31">
        <v>-827217.98525703163</v>
      </c>
      <c r="K321" s="31">
        <v>467215.01474296837</v>
      </c>
      <c r="L321" s="31">
        <v>-579516</v>
      </c>
      <c r="M321" s="33">
        <v>-112300.98525703163</v>
      </c>
      <c r="N321" s="32">
        <v>367760</v>
      </c>
      <c r="O321" s="31">
        <v>0</v>
      </c>
      <c r="P321" s="31">
        <v>502526</v>
      </c>
      <c r="Q321" s="31">
        <v>0</v>
      </c>
      <c r="R321" s="33">
        <v>870286</v>
      </c>
      <c r="S321" s="32">
        <v>359</v>
      </c>
      <c r="T321" s="31">
        <v>817339</v>
      </c>
      <c r="U321" s="31">
        <v>472273</v>
      </c>
      <c r="V321" s="31">
        <v>265890.71945099311</v>
      </c>
      <c r="W321" s="30">
        <v>1555861.719450993</v>
      </c>
      <c r="X321" s="32">
        <v>-739509.71945099311</v>
      </c>
      <c r="Y321" s="31">
        <v>-55237</v>
      </c>
      <c r="Z321" s="31">
        <v>133080</v>
      </c>
      <c r="AA321" s="31">
        <v>-23908.999999999884</v>
      </c>
      <c r="AB321" s="31">
        <v>0</v>
      </c>
      <c r="AC321" s="33">
        <v>0</v>
      </c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</row>
    <row r="322" spans="1:442" s="35" customFormat="1">
      <c r="A322" s="36">
        <v>58677</v>
      </c>
      <c r="B322" s="37" t="s">
        <v>424</v>
      </c>
      <c r="C322" s="27">
        <v>1066305.326048634</v>
      </c>
      <c r="D322" s="28">
        <v>1.03951E-3</v>
      </c>
      <c r="E322" s="28">
        <v>9.7581000000000002E-4</v>
      </c>
      <c r="F322" s="32">
        <v>12805440</v>
      </c>
      <c r="G322" s="31">
        <v>14718520</v>
      </c>
      <c r="H322" s="33">
        <v>11220075</v>
      </c>
      <c r="I322" s="32">
        <v>557255</v>
      </c>
      <c r="J322" s="31">
        <v>153206.29475039762</v>
      </c>
      <c r="K322" s="31">
        <v>710461.29475039756</v>
      </c>
      <c r="L322" s="31">
        <v>-249482</v>
      </c>
      <c r="M322" s="33">
        <v>460979.29475039756</v>
      </c>
      <c r="N322" s="32">
        <v>158321</v>
      </c>
      <c r="O322" s="31">
        <v>0</v>
      </c>
      <c r="P322" s="31">
        <v>216338</v>
      </c>
      <c r="Q322" s="31">
        <v>408122.50958607858</v>
      </c>
      <c r="R322" s="33">
        <v>782781.50958607858</v>
      </c>
      <c r="S322" s="32">
        <v>155</v>
      </c>
      <c r="T322" s="31">
        <v>351866</v>
      </c>
      <c r="U322" s="31">
        <v>203314</v>
      </c>
      <c r="V322" s="31">
        <v>7218.4419183435557</v>
      </c>
      <c r="W322" s="30">
        <v>562553.44191834354</v>
      </c>
      <c r="X322" s="32">
        <v>197010.06766773504</v>
      </c>
      <c r="Y322" s="31">
        <v>-23779</v>
      </c>
      <c r="Z322" s="31">
        <v>57291</v>
      </c>
      <c r="AA322" s="31">
        <v>-10294</v>
      </c>
      <c r="AB322" s="31">
        <v>0</v>
      </c>
      <c r="AC322" s="33">
        <v>0</v>
      </c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</row>
    <row r="323" spans="1:442" s="35" customFormat="1">
      <c r="A323" s="36">
        <v>58678</v>
      </c>
      <c r="B323" s="37" t="s">
        <v>425</v>
      </c>
      <c r="C323" s="27">
        <v>38547.07241798898</v>
      </c>
      <c r="D323" s="28">
        <v>3.7580000000000003E-5</v>
      </c>
      <c r="E323" s="28">
        <v>4.0330000000000002E-5</v>
      </c>
      <c r="F323" s="32">
        <v>462938</v>
      </c>
      <c r="G323" s="31">
        <v>532099</v>
      </c>
      <c r="H323" s="33">
        <v>405624</v>
      </c>
      <c r="I323" s="32">
        <v>20146</v>
      </c>
      <c r="J323" s="31">
        <v>-25320.25241930045</v>
      </c>
      <c r="K323" s="31">
        <v>-5174.2524193004501</v>
      </c>
      <c r="L323" s="31">
        <v>-9019</v>
      </c>
      <c r="M323" s="33">
        <v>-14193.25241930045</v>
      </c>
      <c r="N323" s="32">
        <v>5724</v>
      </c>
      <c r="O323" s="31">
        <v>0</v>
      </c>
      <c r="P323" s="31">
        <v>7821</v>
      </c>
      <c r="Q323" s="31">
        <v>0</v>
      </c>
      <c r="R323" s="33">
        <v>13545</v>
      </c>
      <c r="S323" s="32">
        <v>6</v>
      </c>
      <c r="T323" s="31">
        <v>12721</v>
      </c>
      <c r="U323" s="31">
        <v>7350</v>
      </c>
      <c r="V323" s="31">
        <v>18169.297090331289</v>
      </c>
      <c r="W323" s="30">
        <v>38246.297090331289</v>
      </c>
      <c r="X323" s="32">
        <v>-25540.297090331289</v>
      </c>
      <c r="Y323" s="31">
        <v>-860</v>
      </c>
      <c r="Z323" s="31">
        <v>2071</v>
      </c>
      <c r="AA323" s="31">
        <v>-372</v>
      </c>
      <c r="AB323" s="31">
        <v>0</v>
      </c>
      <c r="AC323" s="33">
        <v>0</v>
      </c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</row>
    <row r="324" spans="1:442" s="35" customFormat="1">
      <c r="A324" s="36">
        <v>58680</v>
      </c>
      <c r="B324" s="37" t="s">
        <v>127</v>
      </c>
      <c r="C324" s="27">
        <v>441475.81341342948</v>
      </c>
      <c r="D324" s="28">
        <v>4.3038000000000001E-4</v>
      </c>
      <c r="E324" s="28">
        <v>4.7495000000000002E-4</v>
      </c>
      <c r="F324" s="32">
        <v>5301734</v>
      </c>
      <c r="G324" s="31">
        <v>6093791</v>
      </c>
      <c r="H324" s="33">
        <v>4645358</v>
      </c>
      <c r="I324" s="32">
        <v>230716</v>
      </c>
      <c r="J324" s="31">
        <v>-1067902.2028661221</v>
      </c>
      <c r="K324" s="31">
        <v>-837186.20286612213</v>
      </c>
      <c r="L324" s="31">
        <v>-103291</v>
      </c>
      <c r="M324" s="33">
        <v>-940477.20286612213</v>
      </c>
      <c r="N324" s="32">
        <v>65548</v>
      </c>
      <c r="O324" s="31">
        <v>0</v>
      </c>
      <c r="P324" s="31">
        <v>89569</v>
      </c>
      <c r="Q324" s="31">
        <v>0</v>
      </c>
      <c r="R324" s="33">
        <v>155117</v>
      </c>
      <c r="S324" s="32">
        <v>64</v>
      </c>
      <c r="T324" s="31">
        <v>145680</v>
      </c>
      <c r="U324" s="31">
        <v>84177</v>
      </c>
      <c r="V324" s="31">
        <v>305744.64581575443</v>
      </c>
      <c r="W324" s="30">
        <v>535665.64581575443</v>
      </c>
      <c r="X324" s="32">
        <v>-390160.64581575443</v>
      </c>
      <c r="Y324" s="31">
        <v>-9845</v>
      </c>
      <c r="Z324" s="31">
        <v>23720</v>
      </c>
      <c r="AA324" s="31">
        <v>-4263</v>
      </c>
      <c r="AB324" s="31">
        <v>0</v>
      </c>
      <c r="AC324" s="33">
        <v>0</v>
      </c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</row>
    <row r="325" spans="1:442" s="35" customFormat="1">
      <c r="A325" s="36">
        <v>58681</v>
      </c>
      <c r="B325" s="37" t="s">
        <v>426</v>
      </c>
      <c r="C325" s="27">
        <v>865748.50628489989</v>
      </c>
      <c r="D325" s="28">
        <v>8.4398999999999997E-4</v>
      </c>
      <c r="E325" s="28">
        <v>8.5554999999999995E-4</v>
      </c>
      <c r="F325" s="32">
        <v>10396882</v>
      </c>
      <c r="G325" s="31">
        <v>11950134</v>
      </c>
      <c r="H325" s="33">
        <v>9109706</v>
      </c>
      <c r="I325" s="32">
        <v>452442</v>
      </c>
      <c r="J325" s="31">
        <v>195202.80936046585</v>
      </c>
      <c r="K325" s="31">
        <v>647644.80936046585</v>
      </c>
      <c r="L325" s="31">
        <v>-202558</v>
      </c>
      <c r="M325" s="33">
        <v>445086.80936046585</v>
      </c>
      <c r="N325" s="32">
        <v>128543</v>
      </c>
      <c r="O325" s="31">
        <v>0</v>
      </c>
      <c r="P325" s="31">
        <v>175647</v>
      </c>
      <c r="Q325" s="31">
        <v>4235.1780170166121</v>
      </c>
      <c r="R325" s="33">
        <v>308425.17801701662</v>
      </c>
      <c r="S325" s="32">
        <v>126</v>
      </c>
      <c r="T325" s="31">
        <v>285684</v>
      </c>
      <c r="U325" s="31">
        <v>165073</v>
      </c>
      <c r="V325" s="31">
        <v>78730.976444732965</v>
      </c>
      <c r="W325" s="30">
        <v>529613.97644473298</v>
      </c>
      <c r="X325" s="32">
        <v>-240039.79842771636</v>
      </c>
      <c r="Y325" s="31">
        <v>-19307</v>
      </c>
      <c r="Z325" s="31">
        <v>46515</v>
      </c>
      <c r="AA325" s="31">
        <v>-8357</v>
      </c>
      <c r="AB325" s="31">
        <v>0</v>
      </c>
      <c r="AC325" s="33">
        <v>0</v>
      </c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</row>
    <row r="326" spans="1:442" s="35" customFormat="1">
      <c r="A326" s="36">
        <v>58685</v>
      </c>
      <c r="B326" s="37" t="s">
        <v>427</v>
      </c>
      <c r="C326" s="27">
        <v>3958746.4389770897</v>
      </c>
      <c r="D326" s="28">
        <v>3.8592600000000002E-3</v>
      </c>
      <c r="E326" s="28">
        <v>4.0866100000000001E-3</v>
      </c>
      <c r="F326" s="32">
        <v>47541170</v>
      </c>
      <c r="G326" s="31">
        <v>54643627</v>
      </c>
      <c r="H326" s="33">
        <v>41655382</v>
      </c>
      <c r="I326" s="32">
        <v>2068852</v>
      </c>
      <c r="J326" s="31">
        <v>-1181114.3413241906</v>
      </c>
      <c r="K326" s="31">
        <v>887737.65867580939</v>
      </c>
      <c r="L326" s="31">
        <v>-926222</v>
      </c>
      <c r="M326" s="33">
        <v>-38484.341324190609</v>
      </c>
      <c r="N326" s="32">
        <v>587780</v>
      </c>
      <c r="O326" s="31">
        <v>0</v>
      </c>
      <c r="P326" s="31">
        <v>803172</v>
      </c>
      <c r="Q326" s="31">
        <v>573.52113358305166</v>
      </c>
      <c r="R326" s="33">
        <v>1391525.521133583</v>
      </c>
      <c r="S326" s="32">
        <v>574</v>
      </c>
      <c r="T326" s="31">
        <v>1306328</v>
      </c>
      <c r="U326" s="31">
        <v>754820</v>
      </c>
      <c r="V326" s="31">
        <v>1490834.3673270114</v>
      </c>
      <c r="W326" s="30">
        <v>3552556.3673270112</v>
      </c>
      <c r="X326" s="32">
        <v>-2247231.8461934282</v>
      </c>
      <c r="Y326" s="31">
        <v>-88283</v>
      </c>
      <c r="Z326" s="31">
        <v>212698</v>
      </c>
      <c r="AA326" s="31">
        <v>-38214</v>
      </c>
      <c r="AB326" s="31">
        <v>0</v>
      </c>
      <c r="AC326" s="33">
        <v>0</v>
      </c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</row>
    <row r="327" spans="1:442" s="35" customFormat="1">
      <c r="A327" s="36">
        <v>58690</v>
      </c>
      <c r="B327" s="37" t="s">
        <v>428</v>
      </c>
      <c r="C327" s="27">
        <v>6796344.6938286386</v>
      </c>
      <c r="D327" s="28">
        <v>6.6255400000000001E-3</v>
      </c>
      <c r="E327" s="28">
        <v>6.7105699999999999E-3</v>
      </c>
      <c r="F327" s="32">
        <v>81618218</v>
      </c>
      <c r="G327" s="31">
        <v>93811648</v>
      </c>
      <c r="H327" s="33">
        <v>71513554</v>
      </c>
      <c r="I327" s="32">
        <v>3551784</v>
      </c>
      <c r="J327" s="31">
        <v>90847.537597572838</v>
      </c>
      <c r="K327" s="31">
        <v>3642631.5375975729</v>
      </c>
      <c r="L327" s="31">
        <v>-1590130</v>
      </c>
      <c r="M327" s="33">
        <v>2052501.5375975729</v>
      </c>
      <c r="N327" s="32">
        <v>1009094</v>
      </c>
      <c r="O327" s="31">
        <v>0</v>
      </c>
      <c r="P327" s="31">
        <v>1378878</v>
      </c>
      <c r="Q327" s="31">
        <v>6173.7748640177733</v>
      </c>
      <c r="R327" s="33">
        <v>2394145.774864018</v>
      </c>
      <c r="S327" s="32">
        <v>986</v>
      </c>
      <c r="T327" s="31">
        <v>2242691</v>
      </c>
      <c r="U327" s="31">
        <v>1295867</v>
      </c>
      <c r="V327" s="31">
        <v>580997.91949997342</v>
      </c>
      <c r="W327" s="30">
        <v>4120541.9194999733</v>
      </c>
      <c r="X327" s="32">
        <v>-1874384.1446359558</v>
      </c>
      <c r="Y327" s="31">
        <v>-151563</v>
      </c>
      <c r="Z327" s="31">
        <v>365158</v>
      </c>
      <c r="AA327" s="31">
        <v>-65606.999999999534</v>
      </c>
      <c r="AB327" s="31">
        <v>0</v>
      </c>
      <c r="AC327" s="33">
        <v>0</v>
      </c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</row>
    <row r="328" spans="1:442" s="35" customFormat="1">
      <c r="A328" s="36" t="s">
        <v>38</v>
      </c>
      <c r="B328" s="37" t="s">
        <v>129</v>
      </c>
      <c r="C328" s="27">
        <v>56320.960800000001</v>
      </c>
      <c r="D328" s="28">
        <v>5.4769999999999999E-5</v>
      </c>
      <c r="E328" s="28">
        <v>5.4119999999999997E-5</v>
      </c>
      <c r="F328" s="32">
        <v>674697</v>
      </c>
      <c r="G328" s="31">
        <v>775494</v>
      </c>
      <c r="H328" s="33">
        <v>591167</v>
      </c>
      <c r="I328" s="32">
        <v>29361</v>
      </c>
      <c r="J328" s="31">
        <v>1952.3540414835629</v>
      </c>
      <c r="K328" s="31">
        <v>31313.354041483562</v>
      </c>
      <c r="L328" s="31">
        <v>-13145</v>
      </c>
      <c r="M328" s="33">
        <v>18168.354041483562</v>
      </c>
      <c r="N328" s="32">
        <v>8342</v>
      </c>
      <c r="O328" s="31">
        <v>0</v>
      </c>
      <c r="P328" s="31">
        <v>11398</v>
      </c>
      <c r="Q328" s="31">
        <v>4033.0318145975666</v>
      </c>
      <c r="R328" s="33">
        <v>23773.031814597565</v>
      </c>
      <c r="S328" s="32">
        <v>8</v>
      </c>
      <c r="T328" s="31">
        <v>18539</v>
      </c>
      <c r="U328" s="31">
        <v>10712</v>
      </c>
      <c r="V328" s="31">
        <v>95.135265336732971</v>
      </c>
      <c r="W328" s="30">
        <v>29354.135265336732</v>
      </c>
      <c r="X328" s="32">
        <v>-6805.1034507391669</v>
      </c>
      <c r="Y328" s="31">
        <v>-1253</v>
      </c>
      <c r="Z328" s="31">
        <v>3019</v>
      </c>
      <c r="AA328" s="31">
        <v>-542</v>
      </c>
      <c r="AB328" s="31">
        <v>0</v>
      </c>
      <c r="AC328" s="33">
        <v>0</v>
      </c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</row>
    <row r="329" spans="1:442" s="35" customFormat="1">
      <c r="A329" s="36" t="s">
        <v>39</v>
      </c>
      <c r="B329" s="37" t="s">
        <v>136</v>
      </c>
      <c r="C329" s="27">
        <v>49436.704100000003</v>
      </c>
      <c r="D329" s="28">
        <v>4.8199999999999999E-5</v>
      </c>
      <c r="E329" s="28">
        <v>4.884E-5</v>
      </c>
      <c r="F329" s="32">
        <v>593763</v>
      </c>
      <c r="G329" s="31">
        <v>682468</v>
      </c>
      <c r="H329" s="33">
        <v>520252</v>
      </c>
      <c r="I329" s="32">
        <v>25839</v>
      </c>
      <c r="J329" s="31">
        <v>20325.630457766911</v>
      </c>
      <c r="K329" s="31">
        <v>46164.630457766907</v>
      </c>
      <c r="L329" s="31">
        <v>-11568</v>
      </c>
      <c r="M329" s="33">
        <v>34596.630457766907</v>
      </c>
      <c r="N329" s="32">
        <v>7341</v>
      </c>
      <c r="O329" s="31">
        <v>0</v>
      </c>
      <c r="P329" s="31">
        <v>10031</v>
      </c>
      <c r="Q329" s="31">
        <v>0</v>
      </c>
      <c r="R329" s="33">
        <v>17372</v>
      </c>
      <c r="S329" s="32">
        <v>7</v>
      </c>
      <c r="T329" s="31">
        <v>16315</v>
      </c>
      <c r="U329" s="31">
        <v>9427</v>
      </c>
      <c r="V329" s="31">
        <v>4379.3774382461143</v>
      </c>
      <c r="W329" s="30">
        <v>30128.377438246112</v>
      </c>
      <c r="X329" s="32">
        <v>-13833.377438246114</v>
      </c>
      <c r="Y329" s="31">
        <v>-1103</v>
      </c>
      <c r="Z329" s="31">
        <v>2656</v>
      </c>
      <c r="AA329" s="31">
        <v>-475.99999999999818</v>
      </c>
      <c r="AB329" s="31">
        <v>0</v>
      </c>
      <c r="AC329" s="33">
        <v>0</v>
      </c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</row>
    <row r="330" spans="1:442" s="35" customFormat="1">
      <c r="A330" s="36" t="s">
        <v>40</v>
      </c>
      <c r="B330" s="37" t="s">
        <v>138</v>
      </c>
      <c r="C330" s="27">
        <v>26008.233</v>
      </c>
      <c r="D330" s="28">
        <v>2.529E-5</v>
      </c>
      <c r="E330" s="28">
        <v>2.7019999999999999E-5</v>
      </c>
      <c r="F330" s="32">
        <v>311541</v>
      </c>
      <c r="G330" s="31">
        <v>358084</v>
      </c>
      <c r="H330" s="33">
        <v>272971</v>
      </c>
      <c r="I330" s="32">
        <v>13557</v>
      </c>
      <c r="J330" s="31">
        <v>-17413.516304825207</v>
      </c>
      <c r="K330" s="31">
        <v>-3856.516304825207</v>
      </c>
      <c r="L330" s="31">
        <v>-6070</v>
      </c>
      <c r="M330" s="33">
        <v>-9926.516304825207</v>
      </c>
      <c r="N330" s="32">
        <v>3852</v>
      </c>
      <c r="O330" s="31">
        <v>0</v>
      </c>
      <c r="P330" s="31">
        <v>5263</v>
      </c>
      <c r="Q330" s="31">
        <v>0</v>
      </c>
      <c r="R330" s="33">
        <v>9115</v>
      </c>
      <c r="S330" s="32">
        <v>4</v>
      </c>
      <c r="T330" s="31">
        <v>8560</v>
      </c>
      <c r="U330" s="31">
        <v>4946</v>
      </c>
      <c r="V330" s="31">
        <v>11346.876774473665</v>
      </c>
      <c r="W330" s="30">
        <v>24856.876774473665</v>
      </c>
      <c r="X330" s="32">
        <v>-16306.876774473665</v>
      </c>
      <c r="Y330" s="31">
        <v>-579</v>
      </c>
      <c r="Z330" s="31">
        <v>1394</v>
      </c>
      <c r="AA330" s="31">
        <v>-250</v>
      </c>
      <c r="AB330" s="31">
        <v>0</v>
      </c>
      <c r="AC330" s="33">
        <v>0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</row>
    <row r="331" spans="1:442" s="35" customFormat="1">
      <c r="A331" s="36" t="s">
        <v>41</v>
      </c>
      <c r="B331" s="37" t="s">
        <v>143</v>
      </c>
      <c r="C331" s="27">
        <v>47685.469599999997</v>
      </c>
      <c r="D331" s="28">
        <v>4.6529999999999997E-5</v>
      </c>
      <c r="E331" s="28">
        <v>4.9709999999999997E-5</v>
      </c>
      <c r="F331" s="32">
        <v>573190</v>
      </c>
      <c r="G331" s="31">
        <v>658823</v>
      </c>
      <c r="H331" s="33">
        <v>502227</v>
      </c>
      <c r="I331" s="32">
        <v>24944</v>
      </c>
      <c r="J331" s="31">
        <v>-54430.892102350634</v>
      </c>
      <c r="K331" s="31">
        <v>-29486.892102350634</v>
      </c>
      <c r="L331" s="31">
        <v>-11167</v>
      </c>
      <c r="M331" s="33">
        <v>-40653.892102350634</v>
      </c>
      <c r="N331" s="32">
        <v>7087</v>
      </c>
      <c r="O331" s="31">
        <v>0</v>
      </c>
      <c r="P331" s="31">
        <v>9684</v>
      </c>
      <c r="Q331" s="31">
        <v>0</v>
      </c>
      <c r="R331" s="33">
        <v>16771</v>
      </c>
      <c r="S331" s="32">
        <v>7</v>
      </c>
      <c r="T331" s="31">
        <v>15750</v>
      </c>
      <c r="U331" s="31">
        <v>9101</v>
      </c>
      <c r="V331" s="31">
        <v>21106.293608435797</v>
      </c>
      <c r="W331" s="30">
        <v>45964.293608435793</v>
      </c>
      <c r="X331" s="32">
        <v>-30233.293608435797</v>
      </c>
      <c r="Y331" s="31">
        <v>-1064</v>
      </c>
      <c r="Z331" s="31">
        <v>2564</v>
      </c>
      <c r="AA331" s="31">
        <v>-459.99999999999636</v>
      </c>
      <c r="AB331" s="31">
        <v>0</v>
      </c>
      <c r="AC331" s="33">
        <v>0</v>
      </c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</row>
    <row r="332" spans="1:442" s="35" customFormat="1">
      <c r="A332" s="36" t="s">
        <v>42</v>
      </c>
      <c r="B332" s="37" t="s">
        <v>146</v>
      </c>
      <c r="C332" s="27">
        <v>93786.937399999995</v>
      </c>
      <c r="D332" s="28">
        <v>9.132E-5</v>
      </c>
      <c r="E332" s="28">
        <v>9.0240000000000003E-5</v>
      </c>
      <c r="F332" s="32">
        <v>1124946</v>
      </c>
      <c r="G332" s="31">
        <v>1293009</v>
      </c>
      <c r="H332" s="33">
        <v>985673</v>
      </c>
      <c r="I332" s="32">
        <v>48954</v>
      </c>
      <c r="J332" s="31">
        <v>21229.643274718121</v>
      </c>
      <c r="K332" s="31">
        <v>70183.643274718124</v>
      </c>
      <c r="L332" s="31">
        <v>-21917</v>
      </c>
      <c r="M332" s="33">
        <v>48266.643274718124</v>
      </c>
      <c r="N332" s="32">
        <v>13908</v>
      </c>
      <c r="O332" s="31">
        <v>0</v>
      </c>
      <c r="P332" s="31">
        <v>19005</v>
      </c>
      <c r="Q332" s="31">
        <v>6641.6940279575256</v>
      </c>
      <c r="R332" s="33">
        <v>39554.694027957528</v>
      </c>
      <c r="S332" s="32">
        <v>14</v>
      </c>
      <c r="T332" s="31">
        <v>30911</v>
      </c>
      <c r="U332" s="31">
        <v>17861</v>
      </c>
      <c r="V332" s="31">
        <v>254.5275296957422</v>
      </c>
      <c r="W332" s="30">
        <v>49040.527529695741</v>
      </c>
      <c r="X332" s="32">
        <v>-11524.833501738216</v>
      </c>
      <c r="Y332" s="31">
        <v>-2089</v>
      </c>
      <c r="Z332" s="31">
        <v>5033</v>
      </c>
      <c r="AA332" s="31">
        <v>-904.99999999999636</v>
      </c>
      <c r="AB332" s="31">
        <v>0</v>
      </c>
      <c r="AC332" s="33">
        <v>0</v>
      </c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</row>
    <row r="333" spans="1:442" s="35" customFormat="1">
      <c r="A333" s="36" t="s">
        <v>43</v>
      </c>
      <c r="B333" s="37" t="s">
        <v>429</v>
      </c>
      <c r="C333" s="27">
        <v>29596.172399999999</v>
      </c>
      <c r="D333" s="28">
        <v>2.8969999999999999E-5</v>
      </c>
      <c r="E333" s="28">
        <v>2.938E-5</v>
      </c>
      <c r="F333" s="32">
        <v>356874</v>
      </c>
      <c r="G333" s="31">
        <v>410189</v>
      </c>
      <c r="H333" s="33">
        <v>312691</v>
      </c>
      <c r="I333" s="32">
        <v>15530</v>
      </c>
      <c r="J333" s="31">
        <v>18659.972098315404</v>
      </c>
      <c r="K333" s="31">
        <v>34189.972098315404</v>
      </c>
      <c r="L333" s="31">
        <v>-6953</v>
      </c>
      <c r="M333" s="33">
        <v>27236.972098315404</v>
      </c>
      <c r="N333" s="32">
        <v>4412</v>
      </c>
      <c r="O333" s="31">
        <v>0</v>
      </c>
      <c r="P333" s="31">
        <v>6029</v>
      </c>
      <c r="Q333" s="31">
        <v>0</v>
      </c>
      <c r="R333" s="33">
        <v>10441</v>
      </c>
      <c r="S333" s="32">
        <v>4</v>
      </c>
      <c r="T333" s="31">
        <v>9806</v>
      </c>
      <c r="U333" s="31">
        <v>5666</v>
      </c>
      <c r="V333" s="31">
        <v>2872.7828203966837</v>
      </c>
      <c r="W333" s="30">
        <v>18348.782820396686</v>
      </c>
      <c r="X333" s="32">
        <v>-8554.7828203966837</v>
      </c>
      <c r="Y333" s="31">
        <v>-663</v>
      </c>
      <c r="Z333" s="31">
        <v>1597</v>
      </c>
      <c r="AA333" s="31">
        <v>-287</v>
      </c>
      <c r="AB333" s="31">
        <v>0</v>
      </c>
      <c r="AC333" s="33">
        <v>0</v>
      </c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</row>
    <row r="334" spans="1:442" s="35" customFormat="1">
      <c r="A334" s="36" t="s">
        <v>44</v>
      </c>
      <c r="B334" s="37" t="s">
        <v>430</v>
      </c>
      <c r="C334" s="27">
        <v>32034.276000000002</v>
      </c>
      <c r="D334" s="28">
        <v>3.1359999999999998E-5</v>
      </c>
      <c r="E334" s="28">
        <v>3.18E-5</v>
      </c>
      <c r="F334" s="32">
        <v>386315</v>
      </c>
      <c r="G334" s="31">
        <v>444029</v>
      </c>
      <c r="H334" s="33">
        <v>338488</v>
      </c>
      <c r="I334" s="32">
        <v>16811</v>
      </c>
      <c r="J334" s="31">
        <v>20239.068210312093</v>
      </c>
      <c r="K334" s="31">
        <v>37050.068210312093</v>
      </c>
      <c r="L334" s="31">
        <v>-7526</v>
      </c>
      <c r="M334" s="33">
        <v>29524.068210312093</v>
      </c>
      <c r="N334" s="32">
        <v>4776</v>
      </c>
      <c r="O334" s="31">
        <v>0</v>
      </c>
      <c r="P334" s="31">
        <v>6527</v>
      </c>
      <c r="Q334" s="31">
        <v>0</v>
      </c>
      <c r="R334" s="33">
        <v>11303</v>
      </c>
      <c r="S334" s="32">
        <v>5</v>
      </c>
      <c r="T334" s="31">
        <v>10615</v>
      </c>
      <c r="U334" s="31">
        <v>6134</v>
      </c>
      <c r="V334" s="31">
        <v>3086.3669067411106</v>
      </c>
      <c r="W334" s="30">
        <v>19840.36690674111</v>
      </c>
      <c r="X334" s="32">
        <v>-9237.3669067411101</v>
      </c>
      <c r="Y334" s="31">
        <v>-717</v>
      </c>
      <c r="Z334" s="31">
        <v>1728</v>
      </c>
      <c r="AA334" s="31">
        <v>-311</v>
      </c>
      <c r="AB334" s="31">
        <v>0</v>
      </c>
      <c r="AC334" s="33">
        <v>0</v>
      </c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</row>
    <row r="335" spans="1:442" s="35" customFormat="1">
      <c r="A335" s="36" t="s">
        <v>45</v>
      </c>
      <c r="B335" s="37" t="s">
        <v>431</v>
      </c>
      <c r="C335" s="27">
        <v>87477.919599999994</v>
      </c>
      <c r="D335" s="28">
        <v>8.5389999999999994E-5</v>
      </c>
      <c r="E335" s="28">
        <v>8.7100000000000003E-5</v>
      </c>
      <c r="F335" s="32">
        <v>1051896</v>
      </c>
      <c r="G335" s="31">
        <v>1209045</v>
      </c>
      <c r="H335" s="33">
        <v>921667</v>
      </c>
      <c r="I335" s="32">
        <v>45775</v>
      </c>
      <c r="J335" s="31">
        <v>-15844.664453542355</v>
      </c>
      <c r="K335" s="31">
        <v>29930.335546457645</v>
      </c>
      <c r="L335" s="31">
        <v>-20494</v>
      </c>
      <c r="M335" s="33">
        <v>9436.3355464576453</v>
      </c>
      <c r="N335" s="32">
        <v>13005</v>
      </c>
      <c r="O335" s="31">
        <v>0</v>
      </c>
      <c r="P335" s="31">
        <v>17771</v>
      </c>
      <c r="Q335" s="31">
        <v>0</v>
      </c>
      <c r="R335" s="33">
        <v>30776</v>
      </c>
      <c r="S335" s="32">
        <v>13</v>
      </c>
      <c r="T335" s="31">
        <v>28904</v>
      </c>
      <c r="U335" s="31">
        <v>16701</v>
      </c>
      <c r="V335" s="31">
        <v>11679.267875164905</v>
      </c>
      <c r="W335" s="30">
        <v>57297.267875164907</v>
      </c>
      <c r="X335" s="32">
        <v>-28428.267875164907</v>
      </c>
      <c r="Y335" s="31">
        <v>-1953</v>
      </c>
      <c r="Z335" s="31">
        <v>4706</v>
      </c>
      <c r="AA335" s="31">
        <v>-846</v>
      </c>
      <c r="AB335" s="31">
        <v>0</v>
      </c>
      <c r="AC335" s="33">
        <v>0</v>
      </c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</row>
    <row r="336" spans="1:442" s="35" customFormat="1">
      <c r="A336" s="36" t="s">
        <v>46</v>
      </c>
      <c r="B336" s="37" t="s">
        <v>130</v>
      </c>
      <c r="C336" s="27">
        <v>94550.313600000009</v>
      </c>
      <c r="D336" s="28">
        <v>9.2570000000000003E-5</v>
      </c>
      <c r="E336" s="28">
        <v>9.3869999999999994E-5</v>
      </c>
      <c r="F336" s="32">
        <v>1140345</v>
      </c>
      <c r="G336" s="31">
        <v>1310707</v>
      </c>
      <c r="H336" s="33">
        <v>999165</v>
      </c>
      <c r="I336" s="32">
        <v>49624</v>
      </c>
      <c r="J336" s="31">
        <v>58916.652622724614</v>
      </c>
      <c r="K336" s="31">
        <v>108540.65262272462</v>
      </c>
      <c r="L336" s="31">
        <v>-22217</v>
      </c>
      <c r="M336" s="33">
        <v>86323.652622724621</v>
      </c>
      <c r="N336" s="32">
        <v>14099</v>
      </c>
      <c r="O336" s="31">
        <v>0</v>
      </c>
      <c r="P336" s="31">
        <v>19265</v>
      </c>
      <c r="Q336" s="31">
        <v>0</v>
      </c>
      <c r="R336" s="33">
        <v>33364</v>
      </c>
      <c r="S336" s="32">
        <v>14</v>
      </c>
      <c r="T336" s="31">
        <v>31334</v>
      </c>
      <c r="U336" s="31">
        <v>18105</v>
      </c>
      <c r="V336" s="31">
        <v>9125.1131938433136</v>
      </c>
      <c r="W336" s="30">
        <v>58578.11319384331</v>
      </c>
      <c r="X336" s="32">
        <v>-27282.113193843314</v>
      </c>
      <c r="Y336" s="31">
        <v>-2118</v>
      </c>
      <c r="Z336" s="31">
        <v>5102</v>
      </c>
      <c r="AA336" s="31">
        <v>-915.99999999999636</v>
      </c>
      <c r="AB336" s="31">
        <v>0</v>
      </c>
      <c r="AC336" s="33">
        <v>0</v>
      </c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</row>
    <row r="337" spans="1:442" s="35" customFormat="1">
      <c r="A337" s="36" t="s">
        <v>47</v>
      </c>
      <c r="B337" s="37" t="s">
        <v>432</v>
      </c>
      <c r="C337" s="27">
        <v>117991.63910000001</v>
      </c>
      <c r="D337" s="28">
        <v>1.4878E-4</v>
      </c>
      <c r="E337" s="28">
        <v>1.4908E-4</v>
      </c>
      <c r="F337" s="32">
        <v>1832780</v>
      </c>
      <c r="G337" s="31">
        <v>2106590</v>
      </c>
      <c r="H337" s="33">
        <v>1605875</v>
      </c>
      <c r="I337" s="32">
        <v>79757</v>
      </c>
      <c r="J337" s="31">
        <v>-55044.054579411248</v>
      </c>
      <c r="K337" s="31">
        <v>24712.945420588752</v>
      </c>
      <c r="L337" s="31">
        <v>-35707</v>
      </c>
      <c r="M337" s="33">
        <v>-10994.054579411248</v>
      </c>
      <c r="N337" s="32">
        <v>22660</v>
      </c>
      <c r="O337" s="31">
        <v>0</v>
      </c>
      <c r="P337" s="31">
        <v>30963</v>
      </c>
      <c r="Q337" s="31">
        <v>0</v>
      </c>
      <c r="R337" s="33">
        <v>53623</v>
      </c>
      <c r="S337" s="32">
        <v>22</v>
      </c>
      <c r="T337" s="31">
        <v>50361</v>
      </c>
      <c r="U337" s="31">
        <v>29099</v>
      </c>
      <c r="V337" s="31">
        <v>20303.097450613332</v>
      </c>
      <c r="W337" s="30">
        <v>99785.097450613335</v>
      </c>
      <c r="X337" s="32">
        <v>-49485.097450613335</v>
      </c>
      <c r="Y337" s="31">
        <v>-3403</v>
      </c>
      <c r="Z337" s="31">
        <v>8200</v>
      </c>
      <c r="AA337" s="31">
        <v>-1474</v>
      </c>
      <c r="AB337" s="31">
        <v>0</v>
      </c>
      <c r="AC337" s="33">
        <v>0</v>
      </c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</row>
    <row r="338" spans="1:442" s="35" customFormat="1">
      <c r="A338" s="36" t="s">
        <v>476</v>
      </c>
      <c r="B338" s="37" t="s">
        <v>477</v>
      </c>
      <c r="C338" s="27">
        <v>98.398800000000008</v>
      </c>
      <c r="D338" s="28">
        <v>8.9999999999999999E-8</v>
      </c>
      <c r="E338" s="28">
        <v>8.9999999999999999E-8</v>
      </c>
      <c r="F338" s="32">
        <v>1109</v>
      </c>
      <c r="G338" s="31">
        <v>1274</v>
      </c>
      <c r="H338" s="33">
        <v>971</v>
      </c>
      <c r="I338" s="32">
        <v>48</v>
      </c>
      <c r="J338" s="31">
        <v>99.709839251894408</v>
      </c>
      <c r="K338" s="31">
        <v>147.70983925189441</v>
      </c>
      <c r="L338" s="31">
        <v>-22</v>
      </c>
      <c r="M338" s="33">
        <v>125.70983925189441</v>
      </c>
      <c r="N338" s="32">
        <v>14</v>
      </c>
      <c r="O338" s="31">
        <v>0</v>
      </c>
      <c r="P338" s="31">
        <v>19</v>
      </c>
      <c r="Q338" s="31">
        <v>3.1076556130895168</v>
      </c>
      <c r="R338" s="33">
        <v>36.10765561308952</v>
      </c>
      <c r="S338" s="32">
        <v>0</v>
      </c>
      <c r="T338" s="31">
        <v>30</v>
      </c>
      <c r="U338" s="31">
        <v>18</v>
      </c>
      <c r="V338" s="31">
        <v>0</v>
      </c>
      <c r="W338" s="30">
        <v>48</v>
      </c>
      <c r="X338" s="32">
        <v>-14.892344386910484</v>
      </c>
      <c r="Y338" s="31">
        <v>-2</v>
      </c>
      <c r="Z338" s="31">
        <v>5</v>
      </c>
      <c r="AA338" s="31">
        <v>3.5527136788005009E-15</v>
      </c>
      <c r="AB338" s="31">
        <v>0</v>
      </c>
      <c r="AC338" s="33">
        <v>0</v>
      </c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</row>
    <row r="339" spans="1:442" s="35" customFormat="1">
      <c r="A339" s="36" t="s">
        <v>48</v>
      </c>
      <c r="B339" s="37" t="s">
        <v>433</v>
      </c>
      <c r="C339" s="27">
        <v>111341.19580000002</v>
      </c>
      <c r="D339" s="28">
        <v>1.0815E-4</v>
      </c>
      <c r="E339" s="28">
        <v>1.0501999999999999E-4</v>
      </c>
      <c r="F339" s="32">
        <v>1332270</v>
      </c>
      <c r="G339" s="31">
        <v>1531306</v>
      </c>
      <c r="H339" s="33">
        <v>1167330</v>
      </c>
      <c r="I339" s="32">
        <v>57976</v>
      </c>
      <c r="J339" s="31">
        <v>3916.4697151127257</v>
      </c>
      <c r="K339" s="31">
        <v>61892.469715112726</v>
      </c>
      <c r="L339" s="31">
        <v>-25956</v>
      </c>
      <c r="M339" s="33">
        <v>35936.469715112726</v>
      </c>
      <c r="N339" s="32">
        <v>16472</v>
      </c>
      <c r="O339" s="31">
        <v>0</v>
      </c>
      <c r="P339" s="31">
        <v>22508</v>
      </c>
      <c r="Q339" s="31">
        <v>19993.337509033518</v>
      </c>
      <c r="R339" s="33">
        <v>58973.337509033518</v>
      </c>
      <c r="S339" s="32">
        <v>16</v>
      </c>
      <c r="T339" s="31">
        <v>36608</v>
      </c>
      <c r="U339" s="31">
        <v>21153</v>
      </c>
      <c r="V339" s="31">
        <v>8.9973411035655548</v>
      </c>
      <c r="W339" s="30">
        <v>57785.997341103568</v>
      </c>
      <c r="X339" s="32">
        <v>-1228.6598320700468</v>
      </c>
      <c r="Y339" s="31">
        <v>-2474</v>
      </c>
      <c r="Z339" s="31">
        <v>5961</v>
      </c>
      <c r="AA339" s="31">
        <v>-1071.0000000000036</v>
      </c>
      <c r="AB339" s="31">
        <v>0</v>
      </c>
      <c r="AC339" s="33">
        <v>0</v>
      </c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</row>
    <row r="340" spans="1:442" s="35" customFormat="1">
      <c r="A340" s="36" t="s">
        <v>49</v>
      </c>
      <c r="B340" s="37" t="s">
        <v>434</v>
      </c>
      <c r="C340" s="27">
        <v>301296.80239999999</v>
      </c>
      <c r="D340" s="28">
        <v>2.9244999999999998E-4</v>
      </c>
      <c r="E340" s="28">
        <v>2.9473999999999999E-4</v>
      </c>
      <c r="F340" s="32">
        <v>3602612</v>
      </c>
      <c r="G340" s="31">
        <v>4140827</v>
      </c>
      <c r="H340" s="33">
        <v>3156594</v>
      </c>
      <c r="I340" s="32">
        <v>156775</v>
      </c>
      <c r="J340" s="31">
        <v>-106461.91781780901</v>
      </c>
      <c r="K340" s="31">
        <v>50313.082182190992</v>
      </c>
      <c r="L340" s="31">
        <v>-70188</v>
      </c>
      <c r="M340" s="33">
        <v>-19874.917817809008</v>
      </c>
      <c r="N340" s="32">
        <v>44541</v>
      </c>
      <c r="O340" s="31">
        <v>0</v>
      </c>
      <c r="P340" s="31">
        <v>60863</v>
      </c>
      <c r="Q340" s="31">
        <v>502.70554303445687</v>
      </c>
      <c r="R340" s="33">
        <v>105906.70554303446</v>
      </c>
      <c r="S340" s="32">
        <v>44</v>
      </c>
      <c r="T340" s="31">
        <v>98992</v>
      </c>
      <c r="U340" s="31">
        <v>57199</v>
      </c>
      <c r="V340" s="31">
        <v>15522.081286398416</v>
      </c>
      <c r="W340" s="30">
        <v>171757.0812863984</v>
      </c>
      <c r="X340" s="32">
        <v>-72381.375743363955</v>
      </c>
      <c r="Y340" s="31">
        <v>-6690</v>
      </c>
      <c r="Z340" s="31">
        <v>16118</v>
      </c>
      <c r="AA340" s="31">
        <v>-2896.9999999999854</v>
      </c>
      <c r="AB340" s="31">
        <v>0</v>
      </c>
      <c r="AC340" s="33">
        <v>0</v>
      </c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</row>
    <row r="341" spans="1:442" s="35" customFormat="1">
      <c r="A341" s="36" t="s">
        <v>50</v>
      </c>
      <c r="B341" s="37" t="s">
        <v>131</v>
      </c>
      <c r="C341" s="27">
        <v>9061.8019999999997</v>
      </c>
      <c r="D341" s="28">
        <v>8.8200000000000003E-6</v>
      </c>
      <c r="E341" s="28">
        <v>8.7499999999999992E-6</v>
      </c>
      <c r="F341" s="32">
        <v>108651</v>
      </c>
      <c r="G341" s="31">
        <v>124883</v>
      </c>
      <c r="H341" s="33">
        <v>95200</v>
      </c>
      <c r="I341" s="32">
        <v>4728</v>
      </c>
      <c r="J341" s="31">
        <v>-1479.4807987868221</v>
      </c>
      <c r="K341" s="31">
        <v>3248.5192012131779</v>
      </c>
      <c r="L341" s="31">
        <v>-2117</v>
      </c>
      <c r="M341" s="33">
        <v>1131.5192012131779</v>
      </c>
      <c r="N341" s="32">
        <v>1343</v>
      </c>
      <c r="O341" s="31">
        <v>0</v>
      </c>
      <c r="P341" s="31">
        <v>1836</v>
      </c>
      <c r="Q341" s="31">
        <v>441.08230111964468</v>
      </c>
      <c r="R341" s="33">
        <v>3620.0823011196449</v>
      </c>
      <c r="S341" s="32">
        <v>1</v>
      </c>
      <c r="T341" s="31">
        <v>2985</v>
      </c>
      <c r="U341" s="31">
        <v>1725</v>
      </c>
      <c r="V341" s="31">
        <v>0</v>
      </c>
      <c r="W341" s="30">
        <v>4711</v>
      </c>
      <c r="X341" s="32">
        <v>-1288.9176988803554</v>
      </c>
      <c r="Y341" s="31">
        <v>-202</v>
      </c>
      <c r="Z341" s="31">
        <v>486</v>
      </c>
      <c r="AA341" s="31">
        <v>-85.999999999999773</v>
      </c>
      <c r="AB341" s="31">
        <v>0</v>
      </c>
      <c r="AC341" s="33">
        <v>0</v>
      </c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</row>
    <row r="342" spans="1:442" s="35" customFormat="1">
      <c r="A342" s="36" t="s">
        <v>51</v>
      </c>
      <c r="B342" s="37" t="s">
        <v>132</v>
      </c>
      <c r="C342" s="27">
        <v>56691.431700000001</v>
      </c>
      <c r="D342" s="28">
        <v>5.4639999999999999E-5</v>
      </c>
      <c r="E342" s="28">
        <v>4.8590000000000001E-5</v>
      </c>
      <c r="F342" s="32">
        <v>673095</v>
      </c>
      <c r="G342" s="31">
        <v>773653</v>
      </c>
      <c r="H342" s="33">
        <v>589763</v>
      </c>
      <c r="I342" s="32">
        <v>29291</v>
      </c>
      <c r="J342" s="31">
        <v>118514.33278398965</v>
      </c>
      <c r="K342" s="31">
        <v>147805.33278398967</v>
      </c>
      <c r="L342" s="31">
        <v>-13114</v>
      </c>
      <c r="M342" s="33">
        <v>134691.33278398967</v>
      </c>
      <c r="N342" s="32">
        <v>8322</v>
      </c>
      <c r="O342" s="31">
        <v>0</v>
      </c>
      <c r="P342" s="31">
        <v>11371</v>
      </c>
      <c r="Q342" s="31">
        <v>40568.161544795512</v>
      </c>
      <c r="R342" s="33">
        <v>60261.161544795512</v>
      </c>
      <c r="S342" s="32">
        <v>8</v>
      </c>
      <c r="T342" s="31">
        <v>18495</v>
      </c>
      <c r="U342" s="31">
        <v>10687</v>
      </c>
      <c r="V342" s="31">
        <v>0</v>
      </c>
      <c r="W342" s="30">
        <v>29190</v>
      </c>
      <c r="X342" s="32">
        <v>29851.161544795512</v>
      </c>
      <c r="Y342" s="31">
        <v>-1250</v>
      </c>
      <c r="Z342" s="31">
        <v>3011</v>
      </c>
      <c r="AA342" s="31">
        <v>-541</v>
      </c>
      <c r="AB342" s="31">
        <v>0</v>
      </c>
      <c r="AC342" s="33">
        <v>0</v>
      </c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</row>
    <row r="343" spans="1:442" s="35" customFormat="1">
      <c r="A343" s="36" t="s">
        <v>102</v>
      </c>
      <c r="B343" s="37" t="s">
        <v>133</v>
      </c>
      <c r="C343" s="27">
        <v>2623.9679999999998</v>
      </c>
      <c r="D343" s="28">
        <v>2.5600000000000001E-6</v>
      </c>
      <c r="E343" s="28">
        <v>2.6000000000000001E-6</v>
      </c>
      <c r="F343" s="32">
        <v>31536</v>
      </c>
      <c r="G343" s="31">
        <v>36247</v>
      </c>
      <c r="H343" s="33">
        <v>27632</v>
      </c>
      <c r="I343" s="32">
        <v>1372</v>
      </c>
      <c r="J343" s="31">
        <v>1650.1301950992474</v>
      </c>
      <c r="K343" s="31">
        <v>3022.1301950992474</v>
      </c>
      <c r="L343" s="31">
        <v>-614</v>
      </c>
      <c r="M343" s="33">
        <v>2408.1301950992474</v>
      </c>
      <c r="N343" s="32">
        <v>390</v>
      </c>
      <c r="O343" s="31">
        <v>0</v>
      </c>
      <c r="P343" s="31">
        <v>533</v>
      </c>
      <c r="Q343" s="31">
        <v>0</v>
      </c>
      <c r="R343" s="33">
        <v>923</v>
      </c>
      <c r="S343" s="32">
        <v>0</v>
      </c>
      <c r="T343" s="31">
        <v>867</v>
      </c>
      <c r="U343" s="31">
        <v>501</v>
      </c>
      <c r="V343" s="31">
        <v>273.67318828758977</v>
      </c>
      <c r="W343" s="30">
        <v>1641.6731882875897</v>
      </c>
      <c r="X343" s="32">
        <v>-775.67318828758971</v>
      </c>
      <c r="Y343" s="31">
        <v>-59</v>
      </c>
      <c r="Z343" s="31">
        <v>141</v>
      </c>
      <c r="AA343" s="31">
        <v>-25</v>
      </c>
      <c r="AB343" s="31">
        <v>0</v>
      </c>
      <c r="AC343" s="33">
        <v>0</v>
      </c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</row>
    <row r="344" spans="1:442" s="35" customFormat="1">
      <c r="A344" s="36" t="s">
        <v>52</v>
      </c>
      <c r="B344" s="37" t="s">
        <v>134</v>
      </c>
      <c r="C344" s="27">
        <v>47861.710099999997</v>
      </c>
      <c r="D344" s="28">
        <v>4.6539999999999998E-5</v>
      </c>
      <c r="E344" s="28">
        <v>4.7790000000000002E-5</v>
      </c>
      <c r="F344" s="32">
        <v>573314</v>
      </c>
      <c r="G344" s="31">
        <v>658964</v>
      </c>
      <c r="H344" s="33">
        <v>502335</v>
      </c>
      <c r="I344" s="32">
        <v>24949</v>
      </c>
      <c r="J344" s="31">
        <v>-17872.458068590098</v>
      </c>
      <c r="K344" s="31">
        <v>7076.5419314099017</v>
      </c>
      <c r="L344" s="31">
        <v>-11170</v>
      </c>
      <c r="M344" s="33">
        <v>-4093.4580685900983</v>
      </c>
      <c r="N344" s="32">
        <v>7088</v>
      </c>
      <c r="O344" s="31">
        <v>0</v>
      </c>
      <c r="P344" s="31">
        <v>9686</v>
      </c>
      <c r="Q344" s="31">
        <v>0</v>
      </c>
      <c r="R344" s="33">
        <v>16774</v>
      </c>
      <c r="S344" s="32">
        <v>7</v>
      </c>
      <c r="T344" s="31">
        <v>15753</v>
      </c>
      <c r="U344" s="31">
        <v>9103</v>
      </c>
      <c r="V344" s="31">
        <v>8330.949021396751</v>
      </c>
      <c r="W344" s="30">
        <v>33193.949021396751</v>
      </c>
      <c r="X344" s="32">
        <v>-17459.949021396751</v>
      </c>
      <c r="Y344" s="31">
        <v>-1065</v>
      </c>
      <c r="Z344" s="31">
        <v>2565</v>
      </c>
      <c r="AA344" s="31">
        <v>-460</v>
      </c>
      <c r="AB344" s="31">
        <v>0</v>
      </c>
      <c r="AC344" s="33">
        <v>0</v>
      </c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</row>
    <row r="345" spans="1:442" s="35" customFormat="1">
      <c r="A345" s="36" t="s">
        <v>53</v>
      </c>
      <c r="B345" s="37" t="s">
        <v>135</v>
      </c>
      <c r="C345" s="27">
        <v>18707.2765</v>
      </c>
      <c r="D345" s="28">
        <v>1.806E-5</v>
      </c>
      <c r="E345" s="28">
        <v>1.8159999999999999E-5</v>
      </c>
      <c r="F345" s="32">
        <v>222476</v>
      </c>
      <c r="G345" s="31">
        <v>255713</v>
      </c>
      <c r="H345" s="33">
        <v>194933</v>
      </c>
      <c r="I345" s="32">
        <v>9682</v>
      </c>
      <c r="J345" s="31">
        <v>-28827.093745087634</v>
      </c>
      <c r="K345" s="31">
        <v>-19145.093745087634</v>
      </c>
      <c r="L345" s="31">
        <v>-4334</v>
      </c>
      <c r="M345" s="33">
        <v>-23479.093745087634</v>
      </c>
      <c r="N345" s="32">
        <v>2751</v>
      </c>
      <c r="O345" s="31">
        <v>0</v>
      </c>
      <c r="P345" s="31">
        <v>3759</v>
      </c>
      <c r="Q345" s="31">
        <v>86.995642072475263</v>
      </c>
      <c r="R345" s="33">
        <v>6596.9956420724757</v>
      </c>
      <c r="S345" s="32">
        <v>3</v>
      </c>
      <c r="T345" s="31">
        <v>6113</v>
      </c>
      <c r="U345" s="31">
        <v>3532</v>
      </c>
      <c r="V345" s="31">
        <v>640.69620878693343</v>
      </c>
      <c r="W345" s="30">
        <v>10288.696208786934</v>
      </c>
      <c r="X345" s="32">
        <v>-4095.7005667144581</v>
      </c>
      <c r="Y345" s="31">
        <v>-413</v>
      </c>
      <c r="Z345" s="31">
        <v>995</v>
      </c>
      <c r="AA345" s="31">
        <v>-178</v>
      </c>
      <c r="AB345" s="31">
        <v>0</v>
      </c>
      <c r="AC345" s="33">
        <v>0</v>
      </c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</row>
    <row r="346" spans="1:442" s="35" customFormat="1">
      <c r="A346" s="36" t="s">
        <v>54</v>
      </c>
      <c r="B346" s="37" t="s">
        <v>435</v>
      </c>
      <c r="C346" s="27">
        <v>51105.892899999999</v>
      </c>
      <c r="D346" s="28">
        <v>4.973E-5</v>
      </c>
      <c r="E346" s="28">
        <v>4.9950000000000001E-5</v>
      </c>
      <c r="F346" s="32">
        <v>612610</v>
      </c>
      <c r="G346" s="31">
        <v>704132</v>
      </c>
      <c r="H346" s="33">
        <v>536767</v>
      </c>
      <c r="I346" s="32">
        <v>26659</v>
      </c>
      <c r="J346" s="31">
        <v>-3135.8527962147632</v>
      </c>
      <c r="K346" s="31">
        <v>23523.147203785236</v>
      </c>
      <c r="L346" s="31">
        <v>-11935</v>
      </c>
      <c r="M346" s="33">
        <v>11588.147203785236</v>
      </c>
      <c r="N346" s="32">
        <v>7574</v>
      </c>
      <c r="O346" s="31">
        <v>0</v>
      </c>
      <c r="P346" s="31">
        <v>10350</v>
      </c>
      <c r="Q346" s="31">
        <v>0</v>
      </c>
      <c r="R346" s="33">
        <v>17924</v>
      </c>
      <c r="S346" s="32">
        <v>7</v>
      </c>
      <c r="T346" s="31">
        <v>16833</v>
      </c>
      <c r="U346" s="31">
        <v>9727</v>
      </c>
      <c r="V346" s="31">
        <v>1684.4800553282041</v>
      </c>
      <c r="W346" s="30">
        <v>28251.480055328204</v>
      </c>
      <c r="X346" s="32">
        <v>-11438.480055328204</v>
      </c>
      <c r="Y346" s="31">
        <v>-1138</v>
      </c>
      <c r="Z346" s="31">
        <v>2741</v>
      </c>
      <c r="AA346" s="31">
        <v>-492</v>
      </c>
      <c r="AB346" s="31">
        <v>0</v>
      </c>
      <c r="AC346" s="33">
        <v>0</v>
      </c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</row>
    <row r="347" spans="1:442" s="35" customFormat="1">
      <c r="A347" s="36" t="s">
        <v>55</v>
      </c>
      <c r="B347" s="37" t="s">
        <v>436</v>
      </c>
      <c r="C347" s="27">
        <v>77464.998800000001</v>
      </c>
      <c r="D347" s="28">
        <v>7.5210000000000007E-5</v>
      </c>
      <c r="E347" s="28">
        <v>7.7119999999999993E-5</v>
      </c>
      <c r="F347" s="32">
        <v>926491</v>
      </c>
      <c r="G347" s="31">
        <v>1064906</v>
      </c>
      <c r="H347" s="33">
        <v>811788</v>
      </c>
      <c r="I347" s="32">
        <v>40318</v>
      </c>
      <c r="J347" s="31">
        <v>-49414.610636061399</v>
      </c>
      <c r="K347" s="31">
        <v>-9096.6106360613994</v>
      </c>
      <c r="L347" s="31">
        <v>-18050</v>
      </c>
      <c r="M347" s="33">
        <v>-27146.610636061399</v>
      </c>
      <c r="N347" s="32">
        <v>11455</v>
      </c>
      <c r="O347" s="31">
        <v>0</v>
      </c>
      <c r="P347" s="31">
        <v>15652</v>
      </c>
      <c r="Q347" s="31">
        <v>0</v>
      </c>
      <c r="R347" s="33">
        <v>27107</v>
      </c>
      <c r="S347" s="32">
        <v>11</v>
      </c>
      <c r="T347" s="31">
        <v>25458</v>
      </c>
      <c r="U347" s="31">
        <v>14710</v>
      </c>
      <c r="V347" s="31">
        <v>12590.253229094518</v>
      </c>
      <c r="W347" s="30">
        <v>52769.253229094516</v>
      </c>
      <c r="X347" s="32">
        <v>-27342.253229094516</v>
      </c>
      <c r="Y347" s="31">
        <v>-1720</v>
      </c>
      <c r="Z347" s="31">
        <v>4145</v>
      </c>
      <c r="AA347" s="31">
        <v>-745</v>
      </c>
      <c r="AB347" s="31">
        <v>0</v>
      </c>
      <c r="AC347" s="33">
        <v>0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</row>
    <row r="348" spans="1:442" s="35" customFormat="1">
      <c r="A348" s="36" t="s">
        <v>56</v>
      </c>
      <c r="B348" s="37" t="s">
        <v>137</v>
      </c>
      <c r="C348" s="27">
        <v>12952.104800000001</v>
      </c>
      <c r="D348" s="28">
        <v>1.9680000000000001E-5</v>
      </c>
      <c r="E348" s="28">
        <v>2.2209999999999999E-5</v>
      </c>
      <c r="F348" s="32">
        <v>242433</v>
      </c>
      <c r="G348" s="31">
        <v>278651</v>
      </c>
      <c r="H348" s="33">
        <v>212418</v>
      </c>
      <c r="I348" s="32">
        <v>10550</v>
      </c>
      <c r="J348" s="31">
        <v>-14593.797448138117</v>
      </c>
      <c r="K348" s="31">
        <v>-4043.797448138117</v>
      </c>
      <c r="L348" s="31">
        <v>-4723</v>
      </c>
      <c r="M348" s="33">
        <v>-8766.797448138117</v>
      </c>
      <c r="N348" s="32">
        <v>2997</v>
      </c>
      <c r="O348" s="31">
        <v>0</v>
      </c>
      <c r="P348" s="31">
        <v>4096</v>
      </c>
      <c r="Q348" s="31">
        <v>171.33219184326722</v>
      </c>
      <c r="R348" s="33">
        <v>7264.3321918432675</v>
      </c>
      <c r="S348" s="32">
        <v>3</v>
      </c>
      <c r="T348" s="31">
        <v>6662</v>
      </c>
      <c r="U348" s="31">
        <v>3849</v>
      </c>
      <c r="V348" s="31">
        <v>20028.947595663656</v>
      </c>
      <c r="W348" s="30">
        <v>30542.947595663656</v>
      </c>
      <c r="X348" s="32">
        <v>-23717.615403820389</v>
      </c>
      <c r="Y348" s="31">
        <v>-450</v>
      </c>
      <c r="Z348" s="31">
        <v>1085</v>
      </c>
      <c r="AA348" s="31">
        <v>-196</v>
      </c>
      <c r="AB348" s="31">
        <v>0</v>
      </c>
      <c r="AC348" s="33">
        <v>0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</row>
    <row r="349" spans="1:442" s="35" customFormat="1">
      <c r="A349" s="36" t="s">
        <v>57</v>
      </c>
      <c r="B349" s="37" t="s">
        <v>437</v>
      </c>
      <c r="C349" s="27">
        <v>79720.755399999995</v>
      </c>
      <c r="D349" s="28">
        <v>7.7719999999999994E-5</v>
      </c>
      <c r="E349" s="28">
        <v>7.8609999999999994E-5</v>
      </c>
      <c r="F349" s="32">
        <v>957411</v>
      </c>
      <c r="G349" s="31">
        <v>1100445</v>
      </c>
      <c r="H349" s="33">
        <v>838880</v>
      </c>
      <c r="I349" s="32">
        <v>41664</v>
      </c>
      <c r="J349" s="31">
        <v>29577.55822082267</v>
      </c>
      <c r="K349" s="31">
        <v>71241.55822082267</v>
      </c>
      <c r="L349" s="31">
        <v>-18653</v>
      </c>
      <c r="M349" s="33">
        <v>52588.55822082267</v>
      </c>
      <c r="N349" s="32">
        <v>11837</v>
      </c>
      <c r="O349" s="31">
        <v>0</v>
      </c>
      <c r="P349" s="31">
        <v>16175</v>
      </c>
      <c r="Q349" s="31">
        <v>0</v>
      </c>
      <c r="R349" s="33">
        <v>28012</v>
      </c>
      <c r="S349" s="32">
        <v>12</v>
      </c>
      <c r="T349" s="31">
        <v>26308</v>
      </c>
      <c r="U349" s="31">
        <v>15201</v>
      </c>
      <c r="V349" s="31">
        <v>6142.8448238868923</v>
      </c>
      <c r="W349" s="30">
        <v>47663.844823886895</v>
      </c>
      <c r="X349" s="32">
        <v>-21386.844823886891</v>
      </c>
      <c r="Y349" s="31">
        <v>-1778</v>
      </c>
      <c r="Z349" s="31">
        <v>4283</v>
      </c>
      <c r="AA349" s="31">
        <v>-770</v>
      </c>
      <c r="AB349" s="31">
        <v>0</v>
      </c>
      <c r="AC349" s="33">
        <v>0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</row>
    <row r="350" spans="1:442" s="35" customFormat="1">
      <c r="A350" s="36" t="s">
        <v>58</v>
      </c>
      <c r="B350" s="37" t="s">
        <v>438</v>
      </c>
      <c r="C350" s="27">
        <v>67504.880799999999</v>
      </c>
      <c r="D350" s="28">
        <v>6.5629999999999993E-5</v>
      </c>
      <c r="E350" s="28">
        <v>6.5489999999999998E-5</v>
      </c>
      <c r="F350" s="32">
        <v>808478</v>
      </c>
      <c r="G350" s="31">
        <v>929261</v>
      </c>
      <c r="H350" s="33">
        <v>708385</v>
      </c>
      <c r="I350" s="32">
        <v>35183</v>
      </c>
      <c r="J350" s="31">
        <v>37495.397517440288</v>
      </c>
      <c r="K350" s="31">
        <v>72678.397517440288</v>
      </c>
      <c r="L350" s="31">
        <v>-15751</v>
      </c>
      <c r="M350" s="33">
        <v>56927.397517440288</v>
      </c>
      <c r="N350" s="32">
        <v>9996</v>
      </c>
      <c r="O350" s="31">
        <v>0</v>
      </c>
      <c r="P350" s="31">
        <v>13659</v>
      </c>
      <c r="Q350" s="31">
        <v>911.44947610300551</v>
      </c>
      <c r="R350" s="33">
        <v>24566.449476103007</v>
      </c>
      <c r="S350" s="32">
        <v>10</v>
      </c>
      <c r="T350" s="31">
        <v>22215</v>
      </c>
      <c r="U350" s="31">
        <v>12836</v>
      </c>
      <c r="V350" s="31">
        <v>0</v>
      </c>
      <c r="W350" s="30">
        <v>35061</v>
      </c>
      <c r="X350" s="32">
        <v>-11961.550523896994</v>
      </c>
      <c r="Y350" s="31">
        <v>-1501</v>
      </c>
      <c r="Z350" s="31">
        <v>3617</v>
      </c>
      <c r="AA350" s="31">
        <v>-648.99999999999818</v>
      </c>
      <c r="AB350" s="31">
        <v>0</v>
      </c>
      <c r="AC350" s="33">
        <v>0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</row>
    <row r="351" spans="1:442" s="35" customFormat="1">
      <c r="A351" s="36" t="s">
        <v>59</v>
      </c>
      <c r="B351" s="37" t="s">
        <v>439</v>
      </c>
      <c r="C351" s="27">
        <v>251791.51360000001</v>
      </c>
      <c r="D351" s="28">
        <v>2.4526000000000002E-4</v>
      </c>
      <c r="E351" s="28">
        <v>2.4867999999999998E-4</v>
      </c>
      <c r="F351" s="32">
        <v>3021291</v>
      </c>
      <c r="G351" s="31">
        <v>3472660</v>
      </c>
      <c r="H351" s="33">
        <v>2647243</v>
      </c>
      <c r="I351" s="32">
        <v>131478</v>
      </c>
      <c r="J351" s="31">
        <v>23216.961594052184</v>
      </c>
      <c r="K351" s="31">
        <v>154694.96159405218</v>
      </c>
      <c r="L351" s="31">
        <v>-58862</v>
      </c>
      <c r="M351" s="33">
        <v>95832.961594052176</v>
      </c>
      <c r="N351" s="32">
        <v>37354</v>
      </c>
      <c r="O351" s="31">
        <v>0</v>
      </c>
      <c r="P351" s="31">
        <v>51042</v>
      </c>
      <c r="Q351" s="31">
        <v>0</v>
      </c>
      <c r="R351" s="33">
        <v>88396</v>
      </c>
      <c r="S351" s="32">
        <v>37</v>
      </c>
      <c r="T351" s="31">
        <v>83019</v>
      </c>
      <c r="U351" s="31">
        <v>47970</v>
      </c>
      <c r="V351" s="31">
        <v>23360.964827964046</v>
      </c>
      <c r="W351" s="30">
        <v>154386.96482796405</v>
      </c>
      <c r="X351" s="32">
        <v>-71466.964827964053</v>
      </c>
      <c r="Y351" s="31">
        <v>-5610</v>
      </c>
      <c r="Z351" s="31">
        <v>13517</v>
      </c>
      <c r="AA351" s="31">
        <v>-2431</v>
      </c>
      <c r="AB351" s="31">
        <v>0</v>
      </c>
      <c r="AC351" s="33">
        <v>0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</row>
    <row r="352" spans="1:442" s="35" customFormat="1">
      <c r="A352" s="36" t="s">
        <v>60</v>
      </c>
      <c r="B352" s="37" t="s">
        <v>139</v>
      </c>
      <c r="C352" s="27">
        <v>2368.8200000000002</v>
      </c>
      <c r="D352" s="28">
        <v>2.2400000000000002E-6</v>
      </c>
      <c r="E352" s="28">
        <v>0</v>
      </c>
      <c r="F352" s="32">
        <v>27594</v>
      </c>
      <c r="G352" s="31">
        <v>31716</v>
      </c>
      <c r="H352" s="33">
        <v>24178</v>
      </c>
      <c r="I352" s="32">
        <v>1201</v>
      </c>
      <c r="J352" s="31">
        <v>15147.393361795919</v>
      </c>
      <c r="K352" s="31">
        <v>16348.393361795919</v>
      </c>
      <c r="L352" s="31">
        <v>-538</v>
      </c>
      <c r="M352" s="33">
        <v>15810.393361795919</v>
      </c>
      <c r="N352" s="32">
        <v>341</v>
      </c>
      <c r="O352" s="31">
        <v>0</v>
      </c>
      <c r="P352" s="31">
        <v>466</v>
      </c>
      <c r="Q352" s="31">
        <v>14541.497627324083</v>
      </c>
      <c r="R352" s="33">
        <v>15348.497627324083</v>
      </c>
      <c r="S352" s="32">
        <v>0</v>
      </c>
      <c r="T352" s="31">
        <v>758</v>
      </c>
      <c r="U352" s="31">
        <v>438</v>
      </c>
      <c r="V352" s="31">
        <v>0</v>
      </c>
      <c r="W352" s="30">
        <v>1196</v>
      </c>
      <c r="X352" s="32">
        <v>14102.497627324083</v>
      </c>
      <c r="Y352" s="31">
        <v>-51</v>
      </c>
      <c r="Z352" s="31">
        <v>123</v>
      </c>
      <c r="AA352" s="31">
        <v>-22</v>
      </c>
      <c r="AB352" s="31">
        <v>0</v>
      </c>
      <c r="AC352" s="33">
        <v>0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</row>
    <row r="353" spans="1:442" s="35" customFormat="1">
      <c r="A353" s="36" t="s">
        <v>61</v>
      </c>
      <c r="B353" s="37" t="s">
        <v>440</v>
      </c>
      <c r="C353" s="27">
        <v>54588.305200000003</v>
      </c>
      <c r="D353" s="28">
        <v>5.308E-5</v>
      </c>
      <c r="E353" s="28">
        <v>5.2779999999999999E-5</v>
      </c>
      <c r="F353" s="32">
        <v>653878</v>
      </c>
      <c r="G353" s="31">
        <v>751565</v>
      </c>
      <c r="H353" s="33">
        <v>572925</v>
      </c>
      <c r="I353" s="32">
        <v>28455</v>
      </c>
      <c r="J353" s="31">
        <v>-2493.7762944525834</v>
      </c>
      <c r="K353" s="31">
        <v>25961.223705547418</v>
      </c>
      <c r="L353" s="31">
        <v>-12739</v>
      </c>
      <c r="M353" s="33">
        <v>13222.223705547418</v>
      </c>
      <c r="N353" s="32">
        <v>8084</v>
      </c>
      <c r="O353" s="31">
        <v>0</v>
      </c>
      <c r="P353" s="31">
        <v>11047</v>
      </c>
      <c r="Q353" s="31">
        <v>1772.8646587493936</v>
      </c>
      <c r="R353" s="33">
        <v>20903.864658749393</v>
      </c>
      <c r="S353" s="32">
        <v>8</v>
      </c>
      <c r="T353" s="31">
        <v>17967</v>
      </c>
      <c r="U353" s="31">
        <v>10382</v>
      </c>
      <c r="V353" s="31">
        <v>37.432902081089438</v>
      </c>
      <c r="W353" s="30">
        <v>28394.432902081091</v>
      </c>
      <c r="X353" s="32">
        <v>-8675.5682433316961</v>
      </c>
      <c r="Y353" s="31">
        <v>-1214</v>
      </c>
      <c r="Z353" s="31">
        <v>2925</v>
      </c>
      <c r="AA353" s="31">
        <v>-526</v>
      </c>
      <c r="AB353" s="31">
        <v>0</v>
      </c>
      <c r="AC353" s="33">
        <v>0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</row>
    <row r="354" spans="1:442" s="35" customFormat="1">
      <c r="A354" s="36" t="s">
        <v>62</v>
      </c>
      <c r="B354" s="37" t="s">
        <v>140</v>
      </c>
      <c r="C354" s="27">
        <v>21124.907599999999</v>
      </c>
      <c r="D354" s="28">
        <v>2.0550000000000001E-5</v>
      </c>
      <c r="E354" s="28">
        <v>2.0360000000000002E-5</v>
      </c>
      <c r="F354" s="32">
        <v>253150</v>
      </c>
      <c r="G354" s="31">
        <v>290969</v>
      </c>
      <c r="H354" s="33">
        <v>221809</v>
      </c>
      <c r="I354" s="32">
        <v>11016</v>
      </c>
      <c r="J354" s="31">
        <v>-2222.414292529485</v>
      </c>
      <c r="K354" s="31">
        <v>8793.5857074705145</v>
      </c>
      <c r="L354" s="31">
        <v>-4932</v>
      </c>
      <c r="M354" s="33">
        <v>3861.5857074705145</v>
      </c>
      <c r="N354" s="32">
        <v>3130</v>
      </c>
      <c r="O354" s="31">
        <v>0</v>
      </c>
      <c r="P354" s="31">
        <v>4277</v>
      </c>
      <c r="Q354" s="31">
        <v>1167.1315602553022</v>
      </c>
      <c r="R354" s="33">
        <v>8574.1315602553022</v>
      </c>
      <c r="S354" s="32">
        <v>3</v>
      </c>
      <c r="T354" s="31">
        <v>6956</v>
      </c>
      <c r="U354" s="31">
        <v>4019</v>
      </c>
      <c r="V354" s="31">
        <v>0</v>
      </c>
      <c r="W354" s="30">
        <v>10978</v>
      </c>
      <c r="X354" s="32">
        <v>-2863.8684397446978</v>
      </c>
      <c r="Y354" s="31">
        <v>-470</v>
      </c>
      <c r="Z354" s="31">
        <v>1133</v>
      </c>
      <c r="AA354" s="31">
        <v>-203</v>
      </c>
      <c r="AB354" s="31">
        <v>0</v>
      </c>
      <c r="AC354" s="33">
        <v>0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</row>
    <row r="355" spans="1:442" s="35" customFormat="1">
      <c r="A355" s="36" t="s">
        <v>63</v>
      </c>
      <c r="B355" s="37" t="s">
        <v>441</v>
      </c>
      <c r="C355" s="27">
        <v>167117.35560000001</v>
      </c>
      <c r="D355" s="28">
        <v>1.6328E-4</v>
      </c>
      <c r="E355" s="28">
        <v>1.6866E-4</v>
      </c>
      <c r="F355" s="32">
        <v>2011402</v>
      </c>
      <c r="G355" s="31">
        <v>2311897</v>
      </c>
      <c r="H355" s="33">
        <v>1762382</v>
      </c>
      <c r="I355" s="32">
        <v>87530</v>
      </c>
      <c r="J355" s="31">
        <v>-3981.7396082097694</v>
      </c>
      <c r="K355" s="31">
        <v>83548.260391790231</v>
      </c>
      <c r="L355" s="31">
        <v>-39187</v>
      </c>
      <c r="M355" s="33">
        <v>44361.260391790231</v>
      </c>
      <c r="N355" s="32">
        <v>24868</v>
      </c>
      <c r="O355" s="31">
        <v>0</v>
      </c>
      <c r="P355" s="31">
        <v>33981</v>
      </c>
      <c r="Q355" s="31">
        <v>0</v>
      </c>
      <c r="R355" s="33">
        <v>58849</v>
      </c>
      <c r="S355" s="32">
        <v>24</v>
      </c>
      <c r="T355" s="31">
        <v>55269</v>
      </c>
      <c r="U355" s="31">
        <v>31935</v>
      </c>
      <c r="V355" s="31">
        <v>35866.910499065692</v>
      </c>
      <c r="W355" s="30">
        <v>123094.91049906569</v>
      </c>
      <c r="X355" s="32">
        <v>-67892.910499065692</v>
      </c>
      <c r="Y355" s="31">
        <v>-3735</v>
      </c>
      <c r="Z355" s="31">
        <v>8999</v>
      </c>
      <c r="AA355" s="31">
        <v>-1617</v>
      </c>
      <c r="AB355" s="31">
        <v>0</v>
      </c>
      <c r="AC355" s="33">
        <v>0</v>
      </c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</row>
    <row r="356" spans="1:442" s="35" customFormat="1">
      <c r="A356" s="36" t="s">
        <v>64</v>
      </c>
      <c r="B356" s="37" t="s">
        <v>442</v>
      </c>
      <c r="C356" s="27">
        <v>20502.6214</v>
      </c>
      <c r="D356" s="28">
        <v>1.9939999999999999E-5</v>
      </c>
      <c r="E356" s="28">
        <v>2.0290000000000001E-5</v>
      </c>
      <c r="F356" s="32">
        <v>245635</v>
      </c>
      <c r="G356" s="31">
        <v>282332</v>
      </c>
      <c r="H356" s="33">
        <v>215225</v>
      </c>
      <c r="I356" s="32">
        <v>10689</v>
      </c>
      <c r="J356" s="31">
        <v>2423.646410924805</v>
      </c>
      <c r="K356" s="31">
        <v>13112.646410924805</v>
      </c>
      <c r="L356" s="31">
        <v>-4786</v>
      </c>
      <c r="M356" s="33">
        <v>8326.6464109248045</v>
      </c>
      <c r="N356" s="32">
        <v>3037</v>
      </c>
      <c r="O356" s="31">
        <v>0</v>
      </c>
      <c r="P356" s="31">
        <v>4150</v>
      </c>
      <c r="Q356" s="31">
        <v>10.823941171584146</v>
      </c>
      <c r="R356" s="33">
        <v>7197.823941171584</v>
      </c>
      <c r="S356" s="32">
        <v>3</v>
      </c>
      <c r="T356" s="31">
        <v>6750</v>
      </c>
      <c r="U356" s="31">
        <v>3900</v>
      </c>
      <c r="V356" s="31">
        <v>2334.5741218579701</v>
      </c>
      <c r="W356" s="30">
        <v>12987.57412185797</v>
      </c>
      <c r="X356" s="32">
        <v>-6234.7501806863856</v>
      </c>
      <c r="Y356" s="31">
        <v>-456</v>
      </c>
      <c r="Z356" s="31">
        <v>1099</v>
      </c>
      <c r="AA356" s="31">
        <v>-198</v>
      </c>
      <c r="AB356" s="31">
        <v>0</v>
      </c>
      <c r="AC356" s="33">
        <v>0</v>
      </c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</row>
    <row r="357" spans="1:442" s="35" customFormat="1">
      <c r="A357" s="36" t="s">
        <v>65</v>
      </c>
      <c r="B357" s="37" t="s">
        <v>443</v>
      </c>
      <c r="C357" s="27">
        <v>11075.2215</v>
      </c>
      <c r="D357" s="28">
        <v>1.064E-5</v>
      </c>
      <c r="E357" s="28">
        <v>1.049E-5</v>
      </c>
      <c r="F357" s="32">
        <v>131071</v>
      </c>
      <c r="G357" s="31">
        <v>150653</v>
      </c>
      <c r="H357" s="33">
        <v>114844</v>
      </c>
      <c r="I357" s="32">
        <v>5704</v>
      </c>
      <c r="J357" s="31">
        <v>-35348.074728030144</v>
      </c>
      <c r="K357" s="31">
        <v>-29644.074728030144</v>
      </c>
      <c r="L357" s="31">
        <v>-2554</v>
      </c>
      <c r="M357" s="33">
        <v>-32198.074728030144</v>
      </c>
      <c r="N357" s="32">
        <v>1621</v>
      </c>
      <c r="O357" s="31">
        <v>0</v>
      </c>
      <c r="P357" s="31">
        <v>2214</v>
      </c>
      <c r="Q357" s="31">
        <v>1002.8434531787775</v>
      </c>
      <c r="R357" s="33">
        <v>4837.8434531787771</v>
      </c>
      <c r="S357" s="32">
        <v>2</v>
      </c>
      <c r="T357" s="31">
        <v>3602</v>
      </c>
      <c r="U357" s="31">
        <v>2081</v>
      </c>
      <c r="V357" s="31">
        <v>44.272360886336784</v>
      </c>
      <c r="W357" s="30">
        <v>5729.2723608863371</v>
      </c>
      <c r="X357" s="32">
        <v>-1128.4289077075591</v>
      </c>
      <c r="Y357" s="31">
        <v>-243</v>
      </c>
      <c r="Z357" s="31">
        <v>586</v>
      </c>
      <c r="AA357" s="31">
        <v>-106.00000000000091</v>
      </c>
      <c r="AB357" s="31">
        <v>0</v>
      </c>
      <c r="AC357" s="33">
        <v>0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</row>
    <row r="358" spans="1:442" s="35" customFormat="1">
      <c r="A358" s="36" t="s">
        <v>66</v>
      </c>
      <c r="B358" s="37" t="s">
        <v>444</v>
      </c>
      <c r="C358" s="27">
        <v>53667.160799999998</v>
      </c>
      <c r="D358" s="28">
        <v>5.2259999999999998E-5</v>
      </c>
      <c r="E358" s="28">
        <v>5.3170000000000001E-5</v>
      </c>
      <c r="F358" s="32">
        <v>643777</v>
      </c>
      <c r="G358" s="31">
        <v>739954</v>
      </c>
      <c r="H358" s="33">
        <v>564075</v>
      </c>
      <c r="I358" s="32">
        <v>28015</v>
      </c>
      <c r="J358" s="31">
        <v>8845.0813812957131</v>
      </c>
      <c r="K358" s="31">
        <v>36860.081381295713</v>
      </c>
      <c r="L358" s="31">
        <v>-12542</v>
      </c>
      <c r="M358" s="33">
        <v>24318.081381295713</v>
      </c>
      <c r="N358" s="32">
        <v>7959</v>
      </c>
      <c r="O358" s="31">
        <v>0</v>
      </c>
      <c r="P358" s="31">
        <v>10876</v>
      </c>
      <c r="Q358" s="31">
        <v>0</v>
      </c>
      <c r="R358" s="33">
        <v>18835</v>
      </c>
      <c r="S358" s="32">
        <v>8</v>
      </c>
      <c r="T358" s="31">
        <v>17690</v>
      </c>
      <c r="U358" s="31">
        <v>10221</v>
      </c>
      <c r="V358" s="31">
        <v>6170.1060530614623</v>
      </c>
      <c r="W358" s="30">
        <v>34089.106053061463</v>
      </c>
      <c r="X358" s="32">
        <v>-16420.106053061463</v>
      </c>
      <c r="Y358" s="31">
        <v>-1195</v>
      </c>
      <c r="Z358" s="31">
        <v>2880</v>
      </c>
      <c r="AA358" s="31">
        <v>-519</v>
      </c>
      <c r="AB358" s="31">
        <v>0</v>
      </c>
      <c r="AC358" s="33">
        <v>0</v>
      </c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</row>
    <row r="359" spans="1:442" s="35" customFormat="1">
      <c r="A359" s="36" t="s">
        <v>67</v>
      </c>
      <c r="B359" s="37" t="s">
        <v>445</v>
      </c>
      <c r="C359" s="27">
        <v>113601.68240000002</v>
      </c>
      <c r="D359" s="28">
        <v>1.1024E-4</v>
      </c>
      <c r="E359" s="28">
        <v>1.1141000000000001E-4</v>
      </c>
      <c r="F359" s="32">
        <v>1358016</v>
      </c>
      <c r="G359" s="31">
        <v>1560899</v>
      </c>
      <c r="H359" s="33">
        <v>1189889</v>
      </c>
      <c r="I359" s="32">
        <v>59097</v>
      </c>
      <c r="J359" s="31">
        <v>-28129.08822924221</v>
      </c>
      <c r="K359" s="31">
        <v>30967.91177075779</v>
      </c>
      <c r="L359" s="31">
        <v>-26458</v>
      </c>
      <c r="M359" s="33">
        <v>4509.9117707577898</v>
      </c>
      <c r="N359" s="32">
        <v>16790</v>
      </c>
      <c r="O359" s="31">
        <v>0</v>
      </c>
      <c r="P359" s="31">
        <v>22943</v>
      </c>
      <c r="Q359" s="31">
        <v>917.44083011950579</v>
      </c>
      <c r="R359" s="33">
        <v>40650.440830119507</v>
      </c>
      <c r="S359" s="32">
        <v>16</v>
      </c>
      <c r="T359" s="31">
        <v>37315</v>
      </c>
      <c r="U359" s="31">
        <v>21561</v>
      </c>
      <c r="V359" s="31">
        <v>7826.08334870206</v>
      </c>
      <c r="W359" s="30">
        <v>66718.083348702057</v>
      </c>
      <c r="X359" s="32">
        <v>-28531.642518582554</v>
      </c>
      <c r="Y359" s="31">
        <v>-2522</v>
      </c>
      <c r="Z359" s="31">
        <v>6076</v>
      </c>
      <c r="AA359" s="31">
        <v>-1089.9999999999964</v>
      </c>
      <c r="AB359" s="31">
        <v>0</v>
      </c>
      <c r="AC359" s="33">
        <v>0</v>
      </c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</row>
    <row r="360" spans="1:442" s="35" customFormat="1">
      <c r="A360" s="36" t="s">
        <v>68</v>
      </c>
      <c r="B360" s="37" t="s">
        <v>141</v>
      </c>
      <c r="C360" s="27">
        <v>34265.786200000002</v>
      </c>
      <c r="D360" s="28">
        <v>3.3429999999999997E-5</v>
      </c>
      <c r="E360" s="28">
        <v>3.3640000000000003E-5</v>
      </c>
      <c r="F360" s="32">
        <v>411815</v>
      </c>
      <c r="G360" s="31">
        <v>473339</v>
      </c>
      <c r="H360" s="33">
        <v>360831</v>
      </c>
      <c r="I360" s="32">
        <v>17921</v>
      </c>
      <c r="J360" s="31">
        <v>22675.016440158557</v>
      </c>
      <c r="K360" s="31">
        <v>40596.016440158557</v>
      </c>
      <c r="L360" s="31">
        <v>-8023</v>
      </c>
      <c r="M360" s="33">
        <v>32573.016440158557</v>
      </c>
      <c r="N360" s="32">
        <v>5092</v>
      </c>
      <c r="O360" s="31">
        <v>0</v>
      </c>
      <c r="P360" s="31">
        <v>6957</v>
      </c>
      <c r="Q360" s="31">
        <v>0</v>
      </c>
      <c r="R360" s="33">
        <v>12049</v>
      </c>
      <c r="S360" s="32">
        <v>5</v>
      </c>
      <c r="T360" s="31">
        <v>11316</v>
      </c>
      <c r="U360" s="31">
        <v>6538</v>
      </c>
      <c r="V360" s="31">
        <v>1535.4527834265371</v>
      </c>
      <c r="W360" s="30">
        <v>19394.452783426535</v>
      </c>
      <c r="X360" s="32">
        <v>-8092.4527834265373</v>
      </c>
      <c r="Y360" s="31">
        <v>-765</v>
      </c>
      <c r="Z360" s="31">
        <v>1842</v>
      </c>
      <c r="AA360" s="31">
        <v>-329.99999999999818</v>
      </c>
      <c r="AB360" s="31">
        <v>0</v>
      </c>
      <c r="AC360" s="33">
        <v>0</v>
      </c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</row>
    <row r="361" spans="1:442" s="35" customFormat="1">
      <c r="A361" s="36" t="s">
        <v>69</v>
      </c>
      <c r="B361" s="37" t="s">
        <v>142</v>
      </c>
      <c r="C361" s="27">
        <v>851589.59719999996</v>
      </c>
      <c r="D361" s="28">
        <v>8.3274E-4</v>
      </c>
      <c r="E361" s="28">
        <v>8.2392000000000001E-4</v>
      </c>
      <c r="F361" s="32">
        <v>10258297</v>
      </c>
      <c r="G361" s="31">
        <v>11790844</v>
      </c>
      <c r="H361" s="33">
        <v>8988278</v>
      </c>
      <c r="I361" s="32">
        <v>446411</v>
      </c>
      <c r="J361" s="31">
        <v>676069.81160803011</v>
      </c>
      <c r="K361" s="31">
        <v>1122480.81160803</v>
      </c>
      <c r="L361" s="31">
        <v>-199858</v>
      </c>
      <c r="M361" s="33">
        <v>922622.81160803</v>
      </c>
      <c r="N361" s="32">
        <v>126829</v>
      </c>
      <c r="O361" s="31">
        <v>0</v>
      </c>
      <c r="P361" s="31">
        <v>173306</v>
      </c>
      <c r="Q361" s="31">
        <v>52318.864737800875</v>
      </c>
      <c r="R361" s="33">
        <v>352453.8647378009</v>
      </c>
      <c r="S361" s="32">
        <v>124</v>
      </c>
      <c r="T361" s="31">
        <v>281876</v>
      </c>
      <c r="U361" s="31">
        <v>162873</v>
      </c>
      <c r="V361" s="31">
        <v>0</v>
      </c>
      <c r="W361" s="30">
        <v>444873</v>
      </c>
      <c r="X361" s="32">
        <v>-111018.13526219912</v>
      </c>
      <c r="Y361" s="31">
        <v>-19049</v>
      </c>
      <c r="Z361" s="31">
        <v>45895</v>
      </c>
      <c r="AA361" s="31">
        <v>-8246.9999999999709</v>
      </c>
      <c r="AB361" s="31">
        <v>0</v>
      </c>
      <c r="AC361" s="33">
        <v>0</v>
      </c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</row>
    <row r="362" spans="1:442" s="35" customFormat="1">
      <c r="A362" s="36" t="s">
        <v>103</v>
      </c>
      <c r="B362" s="37" t="s">
        <v>481</v>
      </c>
      <c r="C362" s="27">
        <v>11108.1312</v>
      </c>
      <c r="D362" s="28">
        <v>1.0859999999999999E-5</v>
      </c>
      <c r="E362" s="28">
        <v>1.102E-5</v>
      </c>
      <c r="F362" s="32">
        <v>133781</v>
      </c>
      <c r="G362" s="31">
        <v>153768</v>
      </c>
      <c r="H362" s="33">
        <v>117219</v>
      </c>
      <c r="I362" s="32">
        <v>5822</v>
      </c>
      <c r="J362" s="31">
        <v>6956.8791202719985</v>
      </c>
      <c r="K362" s="31">
        <v>12778.879120271999</v>
      </c>
      <c r="L362" s="31">
        <v>-2606</v>
      </c>
      <c r="M362" s="33">
        <v>10172.879120271999</v>
      </c>
      <c r="N362" s="32">
        <v>1654</v>
      </c>
      <c r="O362" s="31">
        <v>0</v>
      </c>
      <c r="P362" s="31">
        <v>2260</v>
      </c>
      <c r="Q362" s="31">
        <v>0</v>
      </c>
      <c r="R362" s="33">
        <v>3914</v>
      </c>
      <c r="S362" s="32">
        <v>2</v>
      </c>
      <c r="T362" s="31">
        <v>3676</v>
      </c>
      <c r="U362" s="31">
        <v>2124</v>
      </c>
      <c r="V362" s="31">
        <v>1111.3559330203848</v>
      </c>
      <c r="W362" s="30">
        <v>6913.3559330203843</v>
      </c>
      <c r="X362" s="32">
        <v>-3241.3559330203848</v>
      </c>
      <c r="Y362" s="31">
        <v>-248</v>
      </c>
      <c r="Z362" s="31">
        <v>599</v>
      </c>
      <c r="AA362" s="31">
        <v>-108.99999999999955</v>
      </c>
      <c r="AB362" s="31">
        <v>0</v>
      </c>
      <c r="AC362" s="33">
        <v>0</v>
      </c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</row>
    <row r="363" spans="1:442" s="35" customFormat="1">
      <c r="A363" s="36" t="s">
        <v>104</v>
      </c>
      <c r="B363" s="37" t="s">
        <v>144</v>
      </c>
      <c r="C363" s="27">
        <v>284.26319999999998</v>
      </c>
      <c r="D363" s="28">
        <v>2.6E-7</v>
      </c>
      <c r="E363" s="28">
        <v>2.7000000000000001E-7</v>
      </c>
      <c r="F363" s="32">
        <v>3203</v>
      </c>
      <c r="G363" s="31">
        <v>3681</v>
      </c>
      <c r="H363" s="33">
        <v>2806</v>
      </c>
      <c r="I363" s="32">
        <v>139</v>
      </c>
      <c r="J363" s="31">
        <v>140.45362532473746</v>
      </c>
      <c r="K363" s="31">
        <v>279.45362532473746</v>
      </c>
      <c r="L363" s="31">
        <v>-62</v>
      </c>
      <c r="M363" s="33">
        <v>217.45362532473746</v>
      </c>
      <c r="N363" s="32">
        <v>40</v>
      </c>
      <c r="O363" s="31">
        <v>0</v>
      </c>
      <c r="P363" s="31">
        <v>54</v>
      </c>
      <c r="Q363" s="31">
        <v>0</v>
      </c>
      <c r="R363" s="33">
        <v>94</v>
      </c>
      <c r="S363" s="32">
        <v>0</v>
      </c>
      <c r="T363" s="31">
        <v>88</v>
      </c>
      <c r="U363" s="31">
        <v>51</v>
      </c>
      <c r="V363" s="31">
        <v>57.58725227067697</v>
      </c>
      <c r="W363" s="30">
        <v>196.58725227067697</v>
      </c>
      <c r="X363" s="32">
        <v>-108.58725227067697</v>
      </c>
      <c r="Y363" s="31">
        <v>-6</v>
      </c>
      <c r="Z363" s="31">
        <v>14</v>
      </c>
      <c r="AA363" s="31">
        <v>-2</v>
      </c>
      <c r="AB363" s="31">
        <v>0</v>
      </c>
      <c r="AC363" s="33">
        <v>0</v>
      </c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</row>
    <row r="364" spans="1:442" s="35" customFormat="1">
      <c r="A364" s="36" t="s">
        <v>70</v>
      </c>
      <c r="B364" s="37" t="s">
        <v>446</v>
      </c>
      <c r="C364" s="27">
        <v>56004.567600000002</v>
      </c>
      <c r="D364" s="28">
        <v>5.4500000000000003E-5</v>
      </c>
      <c r="E364" s="28">
        <v>5.626E-5</v>
      </c>
      <c r="F364" s="32">
        <v>671371</v>
      </c>
      <c r="G364" s="31">
        <v>771671</v>
      </c>
      <c r="H364" s="33">
        <v>588252</v>
      </c>
      <c r="I364" s="32">
        <v>29216</v>
      </c>
      <c r="J364" s="31">
        <v>-32928.01266995263</v>
      </c>
      <c r="K364" s="31">
        <v>-3712.0126699526299</v>
      </c>
      <c r="L364" s="31">
        <v>-13080</v>
      </c>
      <c r="M364" s="33">
        <v>-16792.01266995263</v>
      </c>
      <c r="N364" s="32">
        <v>8301</v>
      </c>
      <c r="O364" s="31">
        <v>0</v>
      </c>
      <c r="P364" s="31">
        <v>11342</v>
      </c>
      <c r="Q364" s="31">
        <v>0</v>
      </c>
      <c r="R364" s="33">
        <v>19643</v>
      </c>
      <c r="S364" s="32">
        <v>8</v>
      </c>
      <c r="T364" s="31">
        <v>18448</v>
      </c>
      <c r="U364" s="31">
        <v>10659</v>
      </c>
      <c r="V364" s="31">
        <v>11776.101296497827</v>
      </c>
      <c r="W364" s="30">
        <v>40891.101296497829</v>
      </c>
      <c r="X364" s="32">
        <v>-22466.101296497829</v>
      </c>
      <c r="Y364" s="31">
        <v>-1247</v>
      </c>
      <c r="Z364" s="31">
        <v>3004</v>
      </c>
      <c r="AA364" s="31">
        <v>-539</v>
      </c>
      <c r="AB364" s="31">
        <v>0</v>
      </c>
      <c r="AC364" s="33">
        <v>0</v>
      </c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</row>
    <row r="365" spans="1:442" s="35" customFormat="1">
      <c r="A365" s="36" t="s">
        <v>71</v>
      </c>
      <c r="B365" s="37" t="s">
        <v>145</v>
      </c>
      <c r="C365" s="27">
        <v>18855.5864</v>
      </c>
      <c r="D365" s="28">
        <v>1.8389999999999998E-5</v>
      </c>
      <c r="E365" s="28">
        <v>1.8790000000000001E-5</v>
      </c>
      <c r="F365" s="32">
        <v>226541</v>
      </c>
      <c r="G365" s="31">
        <v>260386</v>
      </c>
      <c r="H365" s="33">
        <v>198495</v>
      </c>
      <c r="I365" s="32">
        <v>9858</v>
      </c>
      <c r="J365" s="31">
        <v>-6433.091164364173</v>
      </c>
      <c r="K365" s="31">
        <v>3424.908835635827</v>
      </c>
      <c r="L365" s="31">
        <v>-4414</v>
      </c>
      <c r="M365" s="33">
        <v>-989.09116436417298</v>
      </c>
      <c r="N365" s="32">
        <v>2801</v>
      </c>
      <c r="O365" s="31">
        <v>0</v>
      </c>
      <c r="P365" s="31">
        <v>3827</v>
      </c>
      <c r="Q365" s="31">
        <v>0</v>
      </c>
      <c r="R365" s="33">
        <v>6628</v>
      </c>
      <c r="S365" s="32">
        <v>3</v>
      </c>
      <c r="T365" s="31">
        <v>6225</v>
      </c>
      <c r="U365" s="31">
        <v>3597</v>
      </c>
      <c r="V365" s="31">
        <v>2690.5887201045275</v>
      </c>
      <c r="W365" s="30">
        <v>12515.588720104528</v>
      </c>
      <c r="X365" s="32">
        <v>-6297.588720104528</v>
      </c>
      <c r="Y365" s="31">
        <v>-421</v>
      </c>
      <c r="Z365" s="31">
        <v>1014</v>
      </c>
      <c r="AA365" s="31">
        <v>-183</v>
      </c>
      <c r="AB365" s="31">
        <v>0</v>
      </c>
      <c r="AC365" s="33">
        <v>0</v>
      </c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</row>
    <row r="366" spans="1:442" s="35" customFormat="1">
      <c r="A366" s="36" t="s">
        <v>72</v>
      </c>
      <c r="B366" s="37" t="s">
        <v>447</v>
      </c>
      <c r="C366" s="27">
        <v>46963.109700000001</v>
      </c>
      <c r="D366" s="28">
        <v>4.5500000000000001E-5</v>
      </c>
      <c r="E366" s="28">
        <v>4.5800000000000002E-5</v>
      </c>
      <c r="F366" s="32">
        <v>560502</v>
      </c>
      <c r="G366" s="31">
        <v>644239</v>
      </c>
      <c r="H366" s="33">
        <v>491110</v>
      </c>
      <c r="I366" s="32">
        <v>24391</v>
      </c>
      <c r="J366" s="31">
        <v>7522.2318337362976</v>
      </c>
      <c r="K366" s="31">
        <v>31913.231833736296</v>
      </c>
      <c r="L366" s="31">
        <v>-10920</v>
      </c>
      <c r="M366" s="33">
        <v>20993.231833736296</v>
      </c>
      <c r="N366" s="32">
        <v>6930</v>
      </c>
      <c r="O366" s="31">
        <v>0</v>
      </c>
      <c r="P366" s="31">
        <v>9469</v>
      </c>
      <c r="Q366" s="31">
        <v>0</v>
      </c>
      <c r="R366" s="33">
        <v>16399</v>
      </c>
      <c r="S366" s="32">
        <v>7</v>
      </c>
      <c r="T366" s="31">
        <v>15401</v>
      </c>
      <c r="U366" s="31">
        <v>8899</v>
      </c>
      <c r="V366" s="31">
        <v>2044.439396520261</v>
      </c>
      <c r="W366" s="30">
        <v>26351.439396520262</v>
      </c>
      <c r="X366" s="32">
        <v>-10969.439396520262</v>
      </c>
      <c r="Y366" s="31">
        <v>-1041</v>
      </c>
      <c r="Z366" s="31">
        <v>2508</v>
      </c>
      <c r="AA366" s="31">
        <v>-450</v>
      </c>
      <c r="AB366" s="31">
        <v>0</v>
      </c>
      <c r="AC366" s="33">
        <v>0</v>
      </c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</row>
    <row r="367" spans="1:442" s="35" customFormat="1">
      <c r="A367" s="36" t="s">
        <v>73</v>
      </c>
      <c r="B367" s="37" t="s">
        <v>147</v>
      </c>
      <c r="C367" s="27">
        <v>56238.174000000006</v>
      </c>
      <c r="D367" s="28">
        <v>5.4929999999999998E-5</v>
      </c>
      <c r="E367" s="28">
        <v>5.5800000000000001E-5</v>
      </c>
      <c r="F367" s="32">
        <v>676668</v>
      </c>
      <c r="G367" s="31">
        <v>777759</v>
      </c>
      <c r="H367" s="33">
        <v>592893</v>
      </c>
      <c r="I367" s="32">
        <v>29447</v>
      </c>
      <c r="J367" s="31">
        <v>9703.0449592889581</v>
      </c>
      <c r="K367" s="31">
        <v>39150.044959288956</v>
      </c>
      <c r="L367" s="31">
        <v>-13183</v>
      </c>
      <c r="M367" s="33">
        <v>25967.044959288956</v>
      </c>
      <c r="N367" s="32">
        <v>8366</v>
      </c>
      <c r="O367" s="31">
        <v>0</v>
      </c>
      <c r="P367" s="31">
        <v>11432</v>
      </c>
      <c r="Q367" s="31">
        <v>0</v>
      </c>
      <c r="R367" s="33">
        <v>19798</v>
      </c>
      <c r="S367" s="32">
        <v>8</v>
      </c>
      <c r="T367" s="31">
        <v>18593</v>
      </c>
      <c r="U367" s="31">
        <v>10744</v>
      </c>
      <c r="V367" s="31">
        <v>5976.8370678792026</v>
      </c>
      <c r="W367" s="30">
        <v>35321.837067879205</v>
      </c>
      <c r="X367" s="32">
        <v>-16750.837067879202</v>
      </c>
      <c r="Y367" s="31">
        <v>-1257</v>
      </c>
      <c r="Z367" s="31">
        <v>3027</v>
      </c>
      <c r="AA367" s="31">
        <v>-543.00000000000364</v>
      </c>
      <c r="AB367" s="31">
        <v>0</v>
      </c>
      <c r="AC367" s="33">
        <v>0</v>
      </c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</row>
    <row r="368" spans="1:442" s="35" customFormat="1">
      <c r="A368" s="36" t="s">
        <v>74</v>
      </c>
      <c r="B368" s="37" t="s">
        <v>448</v>
      </c>
      <c r="C368" s="27">
        <v>101520.49</v>
      </c>
      <c r="D368" s="28">
        <v>9.9079999999999993E-5</v>
      </c>
      <c r="E368" s="28">
        <v>1.0009E-4</v>
      </c>
      <c r="F368" s="32">
        <v>1220539</v>
      </c>
      <c r="G368" s="31">
        <v>1402883</v>
      </c>
      <c r="H368" s="33">
        <v>1069432</v>
      </c>
      <c r="I368" s="32">
        <v>53114</v>
      </c>
      <c r="J368" s="31">
        <v>-7974.8619053167131</v>
      </c>
      <c r="K368" s="31">
        <v>45139.138094683287</v>
      </c>
      <c r="L368" s="31">
        <v>-23779</v>
      </c>
      <c r="M368" s="33">
        <v>21360.138094683287</v>
      </c>
      <c r="N368" s="32">
        <v>15090</v>
      </c>
      <c r="O368" s="31">
        <v>0</v>
      </c>
      <c r="P368" s="31">
        <v>20620</v>
      </c>
      <c r="Q368" s="31">
        <v>0</v>
      </c>
      <c r="R368" s="33">
        <v>35710</v>
      </c>
      <c r="S368" s="32">
        <v>15</v>
      </c>
      <c r="T368" s="31">
        <v>33538</v>
      </c>
      <c r="U368" s="31">
        <v>19379</v>
      </c>
      <c r="V368" s="31">
        <v>7266.1437314799659</v>
      </c>
      <c r="W368" s="30">
        <v>60198.14373147997</v>
      </c>
      <c r="X368" s="32">
        <v>-26700.143731479966</v>
      </c>
      <c r="Y368" s="31">
        <v>-2267</v>
      </c>
      <c r="Z368" s="31">
        <v>5461</v>
      </c>
      <c r="AA368" s="31">
        <v>-982.00000000000364</v>
      </c>
      <c r="AB368" s="31">
        <v>0</v>
      </c>
      <c r="AC368" s="33">
        <v>0</v>
      </c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</row>
    <row r="369" spans="1:442" s="35" customFormat="1">
      <c r="A369" s="36" t="s">
        <v>75</v>
      </c>
      <c r="B369" s="37" t="s">
        <v>148</v>
      </c>
      <c r="C369" s="27">
        <v>348840.446</v>
      </c>
      <c r="D369" s="28">
        <v>3.3945999999999998E-4</v>
      </c>
      <c r="E369" s="28">
        <v>3.4216999999999999E-4</v>
      </c>
      <c r="F369" s="32">
        <v>4181715</v>
      </c>
      <c r="G369" s="31">
        <v>4806446</v>
      </c>
      <c r="H369" s="33">
        <v>3664002</v>
      </c>
      <c r="I369" s="32">
        <v>181976</v>
      </c>
      <c r="J369" s="31">
        <v>-104977.39958639276</v>
      </c>
      <c r="K369" s="31">
        <v>76998.600413607244</v>
      </c>
      <c r="L369" s="31">
        <v>-81470</v>
      </c>
      <c r="M369" s="33">
        <v>-4471.3995863927557</v>
      </c>
      <c r="N369" s="32">
        <v>51701</v>
      </c>
      <c r="O369" s="31">
        <v>0</v>
      </c>
      <c r="P369" s="31">
        <v>70647</v>
      </c>
      <c r="Q369" s="31">
        <v>523.66686094890872</v>
      </c>
      <c r="R369" s="33">
        <v>122871.66686094891</v>
      </c>
      <c r="S369" s="32">
        <v>51</v>
      </c>
      <c r="T369" s="31">
        <v>114904</v>
      </c>
      <c r="U369" s="31">
        <v>66394</v>
      </c>
      <c r="V369" s="31">
        <v>18788.642615833491</v>
      </c>
      <c r="W369" s="30">
        <v>200137.64261583349</v>
      </c>
      <c r="X369" s="32">
        <v>-84847.975754884581</v>
      </c>
      <c r="Y369" s="31">
        <v>-7765</v>
      </c>
      <c r="Z369" s="31">
        <v>18709</v>
      </c>
      <c r="AA369" s="31">
        <v>-3362</v>
      </c>
      <c r="AB369" s="31">
        <v>0</v>
      </c>
      <c r="AC369" s="33">
        <v>0</v>
      </c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</row>
    <row r="370" spans="1:442" s="35" customFormat="1">
      <c r="A370" s="36" t="s">
        <v>76</v>
      </c>
      <c r="B370" s="37" t="s">
        <v>149</v>
      </c>
      <c r="C370" s="27">
        <v>15728.3788</v>
      </c>
      <c r="D370" s="28">
        <v>1.518E-5</v>
      </c>
      <c r="E370" s="28">
        <v>1.5330000000000001E-5</v>
      </c>
      <c r="F370" s="32">
        <v>186998</v>
      </c>
      <c r="G370" s="31">
        <v>214935</v>
      </c>
      <c r="H370" s="33">
        <v>163847</v>
      </c>
      <c r="I370" s="32">
        <v>8138</v>
      </c>
      <c r="J370" s="31">
        <v>-32169.109386278633</v>
      </c>
      <c r="K370" s="31">
        <v>-24031.109386278633</v>
      </c>
      <c r="L370" s="31">
        <v>-3643</v>
      </c>
      <c r="M370" s="33">
        <v>-27674.109386278633</v>
      </c>
      <c r="N370" s="32">
        <v>2312</v>
      </c>
      <c r="O370" s="31">
        <v>0</v>
      </c>
      <c r="P370" s="31">
        <v>3159</v>
      </c>
      <c r="Q370" s="31">
        <v>0</v>
      </c>
      <c r="R370" s="33">
        <v>5471</v>
      </c>
      <c r="S370" s="32">
        <v>2</v>
      </c>
      <c r="T370" s="31">
        <v>5138</v>
      </c>
      <c r="U370" s="31">
        <v>2969</v>
      </c>
      <c r="V370" s="31">
        <v>974.74007362854036</v>
      </c>
      <c r="W370" s="30">
        <v>9083.7400736285399</v>
      </c>
      <c r="X370" s="32">
        <v>-3951.7400736285404</v>
      </c>
      <c r="Y370" s="31">
        <v>-347</v>
      </c>
      <c r="Z370" s="31">
        <v>837</v>
      </c>
      <c r="AA370" s="31">
        <v>-151</v>
      </c>
      <c r="AB370" s="31">
        <v>0</v>
      </c>
      <c r="AC370" s="33">
        <v>0</v>
      </c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</row>
    <row r="371" spans="1:442" s="35" customFormat="1">
      <c r="A371" s="36" t="s">
        <v>77</v>
      </c>
      <c r="B371" s="37" t="s">
        <v>150</v>
      </c>
      <c r="C371" s="27">
        <v>79188.240800000014</v>
      </c>
      <c r="D371" s="28">
        <v>7.7269999999999997E-5</v>
      </c>
      <c r="E371" s="28">
        <v>7.7769999999999996E-5</v>
      </c>
      <c r="F371" s="32">
        <v>951868</v>
      </c>
      <c r="G371" s="31">
        <v>1094073</v>
      </c>
      <c r="H371" s="33">
        <v>834023</v>
      </c>
      <c r="I371" s="32">
        <v>41422</v>
      </c>
      <c r="J371" s="31">
        <v>3372.4677017985941</v>
      </c>
      <c r="K371" s="31">
        <v>44794.467701798596</v>
      </c>
      <c r="L371" s="31">
        <v>-18545</v>
      </c>
      <c r="M371" s="33">
        <v>26249.467701798596</v>
      </c>
      <c r="N371" s="32">
        <v>11769</v>
      </c>
      <c r="O371" s="31">
        <v>0</v>
      </c>
      <c r="P371" s="31">
        <v>16081</v>
      </c>
      <c r="Q371" s="31">
        <v>0</v>
      </c>
      <c r="R371" s="33">
        <v>27850</v>
      </c>
      <c r="S371" s="32">
        <v>12</v>
      </c>
      <c r="T371" s="31">
        <v>26155</v>
      </c>
      <c r="U371" s="31">
        <v>15113</v>
      </c>
      <c r="V371" s="31">
        <v>3684.9379167284555</v>
      </c>
      <c r="W371" s="30">
        <v>44964.937916728457</v>
      </c>
      <c r="X371" s="32">
        <v>-18840.937916728457</v>
      </c>
      <c r="Y371" s="31">
        <v>-1768</v>
      </c>
      <c r="Z371" s="31">
        <v>4259</v>
      </c>
      <c r="AA371" s="31">
        <v>-765</v>
      </c>
      <c r="AB371" s="31">
        <v>0</v>
      </c>
      <c r="AC371" s="33">
        <v>0</v>
      </c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</row>
    <row r="372" spans="1:442" s="35" customFormat="1">
      <c r="A372" s="36" t="s">
        <v>78</v>
      </c>
      <c r="B372" s="37" t="s">
        <v>151</v>
      </c>
      <c r="C372" s="27">
        <v>28804.887600000002</v>
      </c>
      <c r="D372" s="28">
        <v>2.8140000000000002E-5</v>
      </c>
      <c r="E372" s="28">
        <v>2.8569999999999999E-5</v>
      </c>
      <c r="F372" s="32">
        <v>346649</v>
      </c>
      <c r="G372" s="31">
        <v>398437</v>
      </c>
      <c r="H372" s="33">
        <v>303732</v>
      </c>
      <c r="I372" s="32">
        <v>15085</v>
      </c>
      <c r="J372" s="31">
        <v>6981.4457378269744</v>
      </c>
      <c r="K372" s="31">
        <v>22066.445737826973</v>
      </c>
      <c r="L372" s="31">
        <v>-6754</v>
      </c>
      <c r="M372" s="33">
        <v>15312.445737826973</v>
      </c>
      <c r="N372" s="32">
        <v>4286</v>
      </c>
      <c r="O372" s="31">
        <v>0</v>
      </c>
      <c r="P372" s="31">
        <v>5856</v>
      </c>
      <c r="Q372" s="31">
        <v>0</v>
      </c>
      <c r="R372" s="33">
        <v>10142</v>
      </c>
      <c r="S372" s="32">
        <v>4</v>
      </c>
      <c r="T372" s="31">
        <v>9525</v>
      </c>
      <c r="U372" s="31">
        <v>5504</v>
      </c>
      <c r="V372" s="31">
        <v>2970.1564083297021</v>
      </c>
      <c r="W372" s="30">
        <v>18003.156408329702</v>
      </c>
      <c r="X372" s="32">
        <v>-8489.1564083297017</v>
      </c>
      <c r="Y372" s="31">
        <v>-644</v>
      </c>
      <c r="Z372" s="31">
        <v>1551</v>
      </c>
      <c r="AA372" s="31">
        <v>-279</v>
      </c>
      <c r="AB372" s="31">
        <v>0</v>
      </c>
      <c r="AC372" s="33">
        <v>0</v>
      </c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</row>
    <row r="373" spans="1:442" s="35" customFormat="1">
      <c r="A373" s="36" t="s">
        <v>79</v>
      </c>
      <c r="B373" s="37" t="s">
        <v>152</v>
      </c>
      <c r="C373" s="27">
        <v>27315.452799999999</v>
      </c>
      <c r="D373" s="28">
        <v>2.6630000000000001E-5</v>
      </c>
      <c r="E373" s="28">
        <v>2.7330000000000001E-5</v>
      </c>
      <c r="F373" s="32">
        <v>328048</v>
      </c>
      <c r="G373" s="31">
        <v>377057</v>
      </c>
      <c r="H373" s="33">
        <v>287434</v>
      </c>
      <c r="I373" s="32">
        <v>14276</v>
      </c>
      <c r="J373" s="31">
        <v>-514.71827777942553</v>
      </c>
      <c r="K373" s="31">
        <v>13761.281722220574</v>
      </c>
      <c r="L373" s="31">
        <v>-6391</v>
      </c>
      <c r="M373" s="33">
        <v>7370.281722220574</v>
      </c>
      <c r="N373" s="32">
        <v>4056</v>
      </c>
      <c r="O373" s="31">
        <v>0</v>
      </c>
      <c r="P373" s="31">
        <v>5542</v>
      </c>
      <c r="Q373" s="31">
        <v>44.439692999108956</v>
      </c>
      <c r="R373" s="33">
        <v>9642.439692999109</v>
      </c>
      <c r="S373" s="32">
        <v>4</v>
      </c>
      <c r="T373" s="31">
        <v>9014</v>
      </c>
      <c r="U373" s="31">
        <v>5208</v>
      </c>
      <c r="V373" s="31">
        <v>4657.3703616342864</v>
      </c>
      <c r="W373" s="30">
        <v>18883.370361634286</v>
      </c>
      <c r="X373" s="32">
        <v>-9835.9306686351774</v>
      </c>
      <c r="Y373" s="31">
        <v>-609</v>
      </c>
      <c r="Z373" s="31">
        <v>1468</v>
      </c>
      <c r="AA373" s="31">
        <v>-264</v>
      </c>
      <c r="AB373" s="31">
        <v>0</v>
      </c>
      <c r="AC373" s="33">
        <v>0</v>
      </c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</row>
    <row r="374" spans="1:442" s="35" customFormat="1">
      <c r="A374" s="36" t="s">
        <v>80</v>
      </c>
      <c r="B374" s="37" t="s">
        <v>153</v>
      </c>
      <c r="C374" s="27">
        <v>87750.640799999994</v>
      </c>
      <c r="D374" s="28">
        <v>8.5680000000000006E-5</v>
      </c>
      <c r="E374" s="28">
        <v>8.7659999999999998E-5</v>
      </c>
      <c r="F374" s="32">
        <v>1055469</v>
      </c>
      <c r="G374" s="31">
        <v>1213151</v>
      </c>
      <c r="H374" s="33">
        <v>924797</v>
      </c>
      <c r="I374" s="32">
        <v>45931</v>
      </c>
      <c r="J374" s="31">
        <v>-12447.105376621847</v>
      </c>
      <c r="K374" s="31">
        <v>33483.894623378153</v>
      </c>
      <c r="L374" s="31">
        <v>-20563</v>
      </c>
      <c r="M374" s="33">
        <v>12920.894623378153</v>
      </c>
      <c r="N374" s="32">
        <v>13049</v>
      </c>
      <c r="O374" s="31">
        <v>0</v>
      </c>
      <c r="P374" s="31">
        <v>17831</v>
      </c>
      <c r="Q374" s="31">
        <v>0</v>
      </c>
      <c r="R374" s="33">
        <v>30880</v>
      </c>
      <c r="S374" s="32">
        <v>13</v>
      </c>
      <c r="T374" s="31">
        <v>29002</v>
      </c>
      <c r="U374" s="31">
        <v>16758</v>
      </c>
      <c r="V374" s="31">
        <v>13296.8185428298</v>
      </c>
      <c r="W374" s="30">
        <v>59069.818542829802</v>
      </c>
      <c r="X374" s="32">
        <v>-30102.818542829802</v>
      </c>
      <c r="Y374" s="31">
        <v>-1960</v>
      </c>
      <c r="Z374" s="31">
        <v>4722</v>
      </c>
      <c r="AA374" s="31">
        <v>-849</v>
      </c>
      <c r="AB374" s="31">
        <v>0</v>
      </c>
      <c r="AC374" s="33">
        <v>0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</row>
    <row r="375" spans="1:442" s="35" customFormat="1">
      <c r="A375" s="36" t="s">
        <v>81</v>
      </c>
      <c r="B375" s="37" t="s">
        <v>449</v>
      </c>
      <c r="C375" s="27">
        <v>95648.505799999999</v>
      </c>
      <c r="D375" s="28">
        <v>9.2910000000000003E-5</v>
      </c>
      <c r="E375" s="28">
        <v>9.4229999999999997E-5</v>
      </c>
      <c r="F375" s="32">
        <v>1144533</v>
      </c>
      <c r="G375" s="31">
        <v>1315521</v>
      </c>
      <c r="H375" s="33">
        <v>1002835</v>
      </c>
      <c r="I375" s="32">
        <v>49807</v>
      </c>
      <c r="J375" s="31">
        <v>2905.5080803730525</v>
      </c>
      <c r="K375" s="31">
        <v>52712.508080373053</v>
      </c>
      <c r="L375" s="31">
        <v>-22298</v>
      </c>
      <c r="M375" s="33">
        <v>30414.508080373053</v>
      </c>
      <c r="N375" s="32">
        <v>14151</v>
      </c>
      <c r="O375" s="31">
        <v>0</v>
      </c>
      <c r="P375" s="31">
        <v>19336</v>
      </c>
      <c r="Q375" s="31">
        <v>0</v>
      </c>
      <c r="R375" s="33">
        <v>33487</v>
      </c>
      <c r="S375" s="32">
        <v>14</v>
      </c>
      <c r="T375" s="31">
        <v>31449</v>
      </c>
      <c r="U375" s="31">
        <v>18172</v>
      </c>
      <c r="V375" s="31">
        <v>8895.1263250020638</v>
      </c>
      <c r="W375" s="30">
        <v>58530.126325002064</v>
      </c>
      <c r="X375" s="32">
        <v>-27119.126325002064</v>
      </c>
      <c r="Y375" s="31">
        <v>-2125</v>
      </c>
      <c r="Z375" s="31">
        <v>5121</v>
      </c>
      <c r="AA375" s="31">
        <v>-920</v>
      </c>
      <c r="AB375" s="31">
        <v>0</v>
      </c>
      <c r="AC375" s="33">
        <v>0</v>
      </c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</row>
    <row r="376" spans="1:442" s="35" customFormat="1">
      <c r="A376" s="36" t="s">
        <v>105</v>
      </c>
      <c r="B376" s="37" t="s">
        <v>154</v>
      </c>
      <c r="C376" s="27">
        <v>1184.03</v>
      </c>
      <c r="D376" s="28">
        <v>1.1200000000000001E-6</v>
      </c>
      <c r="E376" s="28">
        <v>9.7999999999999993E-7</v>
      </c>
      <c r="F376" s="32">
        <v>13797</v>
      </c>
      <c r="G376" s="31">
        <v>15858</v>
      </c>
      <c r="H376" s="33">
        <v>12089</v>
      </c>
      <c r="I376" s="32">
        <v>600</v>
      </c>
      <c r="J376" s="31">
        <v>2247.5786933685436</v>
      </c>
      <c r="K376" s="31">
        <v>2847.5786933685436</v>
      </c>
      <c r="L376" s="31">
        <v>-269</v>
      </c>
      <c r="M376" s="33">
        <v>2578.5786933685436</v>
      </c>
      <c r="N376" s="32">
        <v>171</v>
      </c>
      <c r="O376" s="31">
        <v>0</v>
      </c>
      <c r="P376" s="31">
        <v>233</v>
      </c>
      <c r="Q376" s="31">
        <v>919.45863105306194</v>
      </c>
      <c r="R376" s="33">
        <v>1323.4586310530619</v>
      </c>
      <c r="S376" s="32">
        <v>0</v>
      </c>
      <c r="T376" s="31">
        <v>379</v>
      </c>
      <c r="U376" s="31">
        <v>219</v>
      </c>
      <c r="V376" s="31">
        <v>0.8771476439603958</v>
      </c>
      <c r="W376" s="30">
        <v>598.87714764396037</v>
      </c>
      <c r="X376" s="32">
        <v>698.58148340910157</v>
      </c>
      <c r="Y376" s="31">
        <v>-26</v>
      </c>
      <c r="Z376" s="31">
        <v>62</v>
      </c>
      <c r="AA376" s="31">
        <v>-10</v>
      </c>
      <c r="AB376" s="31">
        <v>0</v>
      </c>
      <c r="AC376" s="33">
        <v>0</v>
      </c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</row>
    <row r="377" spans="1:442" s="35" customFormat="1">
      <c r="A377" s="36" t="s">
        <v>82</v>
      </c>
      <c r="B377" s="37" t="s">
        <v>450</v>
      </c>
      <c r="C377" s="27">
        <v>106079.63699999999</v>
      </c>
      <c r="D377" s="28">
        <v>1.0281E-4</v>
      </c>
      <c r="E377" s="28">
        <v>9.9530000000000004E-5</v>
      </c>
      <c r="F377" s="32">
        <v>1266488</v>
      </c>
      <c r="G377" s="31">
        <v>1455697</v>
      </c>
      <c r="H377" s="33">
        <v>1109692</v>
      </c>
      <c r="I377" s="32">
        <v>55114</v>
      </c>
      <c r="J377" s="31">
        <v>-27998.749931046328</v>
      </c>
      <c r="K377" s="31">
        <v>27115.250068953672</v>
      </c>
      <c r="L377" s="31">
        <v>-24674</v>
      </c>
      <c r="M377" s="33">
        <v>2441.2500689536719</v>
      </c>
      <c r="N377" s="32">
        <v>15658</v>
      </c>
      <c r="O377" s="31">
        <v>0</v>
      </c>
      <c r="P377" s="31">
        <v>21396</v>
      </c>
      <c r="Q377" s="31">
        <v>21149.336524801984</v>
      </c>
      <c r="R377" s="33">
        <v>58203.336524801984</v>
      </c>
      <c r="S377" s="32">
        <v>15</v>
      </c>
      <c r="T377" s="31">
        <v>34800</v>
      </c>
      <c r="U377" s="31">
        <v>20108</v>
      </c>
      <c r="V377" s="31">
        <v>0</v>
      </c>
      <c r="W377" s="30">
        <v>54923</v>
      </c>
      <c r="X377" s="32">
        <v>983.33652480198361</v>
      </c>
      <c r="Y377" s="31">
        <v>-2352</v>
      </c>
      <c r="Z377" s="31">
        <v>5666</v>
      </c>
      <c r="AA377" s="31">
        <v>-1017</v>
      </c>
      <c r="AB377" s="31">
        <v>0</v>
      </c>
      <c r="AC377" s="33">
        <v>0</v>
      </c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</row>
    <row r="378" spans="1:442" s="35" customFormat="1">
      <c r="A378" s="36" t="s">
        <v>83</v>
      </c>
      <c r="B378" s="37" t="s">
        <v>451</v>
      </c>
      <c r="C378" s="27">
        <v>28530.097500000003</v>
      </c>
      <c r="D378" s="28">
        <v>2.7699999999999999E-5</v>
      </c>
      <c r="E378" s="28">
        <v>2.7339999999999999E-5</v>
      </c>
      <c r="F378" s="32">
        <v>341229</v>
      </c>
      <c r="G378" s="31">
        <v>392207</v>
      </c>
      <c r="H378" s="33">
        <v>298983</v>
      </c>
      <c r="I378" s="32">
        <v>14849</v>
      </c>
      <c r="J378" s="31">
        <v>-8962.3618126255187</v>
      </c>
      <c r="K378" s="31">
        <v>5886.6381873744813</v>
      </c>
      <c r="L378" s="31">
        <v>-6648</v>
      </c>
      <c r="M378" s="33">
        <v>-761.36181262551872</v>
      </c>
      <c r="N378" s="32">
        <v>4219</v>
      </c>
      <c r="O378" s="31">
        <v>0</v>
      </c>
      <c r="P378" s="31">
        <v>5765</v>
      </c>
      <c r="Q378" s="31">
        <v>2264.6912776261233</v>
      </c>
      <c r="R378" s="33">
        <v>12248.691277626123</v>
      </c>
      <c r="S378" s="32">
        <v>4</v>
      </c>
      <c r="T378" s="31">
        <v>9376</v>
      </c>
      <c r="U378" s="31">
        <v>5418</v>
      </c>
      <c r="V378" s="31">
        <v>55.756587738316789</v>
      </c>
      <c r="W378" s="30">
        <v>14853.756587738317</v>
      </c>
      <c r="X378" s="32">
        <v>-3224.0653101121934</v>
      </c>
      <c r="Y378" s="31">
        <v>-634</v>
      </c>
      <c r="Z378" s="31">
        <v>1527</v>
      </c>
      <c r="AA378" s="31">
        <v>-274</v>
      </c>
      <c r="AB378" s="31">
        <v>0</v>
      </c>
      <c r="AC378" s="33">
        <v>0</v>
      </c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</row>
    <row r="379" spans="1:442" s="35" customFormat="1">
      <c r="A379" s="36" t="s">
        <v>84</v>
      </c>
      <c r="B379" s="37" t="s">
        <v>155</v>
      </c>
      <c r="C379" s="27">
        <v>7489.2420000000002</v>
      </c>
      <c r="D379" s="28">
        <v>7.3300000000000001E-6</v>
      </c>
      <c r="E379" s="28">
        <v>7.43E-6</v>
      </c>
      <c r="F379" s="32">
        <v>90296</v>
      </c>
      <c r="G379" s="31">
        <v>103786</v>
      </c>
      <c r="H379" s="33">
        <v>79117</v>
      </c>
      <c r="I379" s="32">
        <v>3929</v>
      </c>
      <c r="J379" s="31">
        <v>4712.6583885487125</v>
      </c>
      <c r="K379" s="31">
        <v>8641.6583885487125</v>
      </c>
      <c r="L379" s="31">
        <v>-1759</v>
      </c>
      <c r="M379" s="33">
        <v>6882.6583885487125</v>
      </c>
      <c r="N379" s="32">
        <v>1116</v>
      </c>
      <c r="O379" s="31">
        <v>0</v>
      </c>
      <c r="P379" s="31">
        <v>1525</v>
      </c>
      <c r="Q379" s="31">
        <v>0</v>
      </c>
      <c r="R379" s="33">
        <v>2641</v>
      </c>
      <c r="S379" s="32">
        <v>1</v>
      </c>
      <c r="T379" s="31">
        <v>2481</v>
      </c>
      <c r="U379" s="31">
        <v>1434</v>
      </c>
      <c r="V379" s="31">
        <v>702.87835923486284</v>
      </c>
      <c r="W379" s="30">
        <v>4618.8783592348627</v>
      </c>
      <c r="X379" s="32">
        <v>-2140.8783592348627</v>
      </c>
      <c r="Y379" s="31">
        <v>-168</v>
      </c>
      <c r="Z379" s="31">
        <v>404</v>
      </c>
      <c r="AA379" s="31">
        <v>-73</v>
      </c>
      <c r="AB379" s="31">
        <v>0</v>
      </c>
      <c r="AC379" s="33">
        <v>0</v>
      </c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</row>
    <row r="380" spans="1:442" s="35" customFormat="1">
      <c r="A380" s="36" t="s">
        <v>106</v>
      </c>
      <c r="B380" s="37" t="s">
        <v>156</v>
      </c>
      <c r="C380" s="27">
        <v>1279.1844000000001</v>
      </c>
      <c r="D380" s="28">
        <v>1.24E-6</v>
      </c>
      <c r="E380" s="28">
        <v>1.2500000000000001E-6</v>
      </c>
      <c r="F380" s="32">
        <v>15275</v>
      </c>
      <c r="G380" s="31">
        <v>17557</v>
      </c>
      <c r="H380" s="33">
        <v>13384</v>
      </c>
      <c r="I380" s="32">
        <v>665</v>
      </c>
      <c r="J380" s="31">
        <v>862.45553517964095</v>
      </c>
      <c r="K380" s="31">
        <v>1527.4555351796409</v>
      </c>
      <c r="L380" s="31">
        <v>-298</v>
      </c>
      <c r="M380" s="33">
        <v>1229.4555351796409</v>
      </c>
      <c r="N380" s="32">
        <v>189</v>
      </c>
      <c r="O380" s="31">
        <v>0</v>
      </c>
      <c r="P380" s="31">
        <v>258</v>
      </c>
      <c r="Q380" s="31">
        <v>0</v>
      </c>
      <c r="R380" s="33">
        <v>447</v>
      </c>
      <c r="S380" s="32">
        <v>0</v>
      </c>
      <c r="T380" s="31">
        <v>420</v>
      </c>
      <c r="U380" s="31">
        <v>243</v>
      </c>
      <c r="V380" s="31">
        <v>67.72719889828727</v>
      </c>
      <c r="W380" s="30">
        <v>730.72719889828727</v>
      </c>
      <c r="X380" s="32">
        <v>-310.72719889828727</v>
      </c>
      <c r="Y380" s="31">
        <v>-28</v>
      </c>
      <c r="Z380" s="31">
        <v>68</v>
      </c>
      <c r="AA380" s="31">
        <v>-13</v>
      </c>
      <c r="AB380" s="31">
        <v>0</v>
      </c>
      <c r="AC380" s="33">
        <v>0</v>
      </c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</row>
    <row r="381" spans="1:442" s="35" customFormat="1">
      <c r="A381" s="36" t="s">
        <v>85</v>
      </c>
      <c r="B381" s="37" t="s">
        <v>452</v>
      </c>
      <c r="C381" s="27">
        <v>97729.333299999998</v>
      </c>
      <c r="D381" s="28">
        <v>9.4790000000000006E-5</v>
      </c>
      <c r="E381" s="28">
        <v>9.2460000000000006E-5</v>
      </c>
      <c r="F381" s="32">
        <v>1167692</v>
      </c>
      <c r="G381" s="31">
        <v>1342141</v>
      </c>
      <c r="H381" s="33">
        <v>1023127</v>
      </c>
      <c r="I381" s="32">
        <v>50815</v>
      </c>
      <c r="J381" s="31">
        <v>-41045.15044398608</v>
      </c>
      <c r="K381" s="31">
        <v>9769.8495560139199</v>
      </c>
      <c r="L381" s="31">
        <v>-22750</v>
      </c>
      <c r="M381" s="33">
        <v>-12980.15044398608</v>
      </c>
      <c r="N381" s="32">
        <v>14437</v>
      </c>
      <c r="O381" s="31">
        <v>0</v>
      </c>
      <c r="P381" s="31">
        <v>19727</v>
      </c>
      <c r="Q381" s="31">
        <v>14914.472836628569</v>
      </c>
      <c r="R381" s="33">
        <v>49078.472836628571</v>
      </c>
      <c r="S381" s="32">
        <v>14</v>
      </c>
      <c r="T381" s="31">
        <v>32086</v>
      </c>
      <c r="U381" s="31">
        <v>18540</v>
      </c>
      <c r="V381" s="31">
        <v>89.782978332475025</v>
      </c>
      <c r="W381" s="30">
        <v>50729.782978332478</v>
      </c>
      <c r="X381" s="32">
        <v>-3767.3101417039052</v>
      </c>
      <c r="Y381" s="31">
        <v>-2168</v>
      </c>
      <c r="Z381" s="31">
        <v>5224</v>
      </c>
      <c r="AA381" s="31">
        <v>-940.00000000000182</v>
      </c>
      <c r="AB381" s="31">
        <v>0</v>
      </c>
      <c r="AC381" s="33">
        <v>0</v>
      </c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</row>
    <row r="382" spans="1:442" s="35" customFormat="1">
      <c r="A382" s="36" t="s">
        <v>86</v>
      </c>
      <c r="B382" s="37" t="s">
        <v>453</v>
      </c>
      <c r="C382" s="27">
        <v>46146.973100000003</v>
      </c>
      <c r="D382" s="28">
        <v>4.4780000000000002E-5</v>
      </c>
      <c r="E382" s="28">
        <v>4.5229999999999999E-5</v>
      </c>
      <c r="F382" s="32">
        <v>551633</v>
      </c>
      <c r="G382" s="31">
        <v>634044</v>
      </c>
      <c r="H382" s="33">
        <v>483338</v>
      </c>
      <c r="I382" s="32">
        <v>24005</v>
      </c>
      <c r="J382" s="31">
        <v>-32844.532869035771</v>
      </c>
      <c r="K382" s="31">
        <v>-8839.532869035771</v>
      </c>
      <c r="L382" s="31">
        <v>-10747</v>
      </c>
      <c r="M382" s="33">
        <v>-19586.532869035771</v>
      </c>
      <c r="N382" s="32">
        <v>6820</v>
      </c>
      <c r="O382" s="31">
        <v>0</v>
      </c>
      <c r="P382" s="31">
        <v>9319</v>
      </c>
      <c r="Q382" s="31">
        <v>0</v>
      </c>
      <c r="R382" s="33">
        <v>16139</v>
      </c>
      <c r="S382" s="32">
        <v>7</v>
      </c>
      <c r="T382" s="31">
        <v>15158</v>
      </c>
      <c r="U382" s="31">
        <v>8758</v>
      </c>
      <c r="V382" s="31">
        <v>3073.628445559782</v>
      </c>
      <c r="W382" s="30">
        <v>26996.628445559782</v>
      </c>
      <c r="X382" s="32">
        <v>-11856.628445559782</v>
      </c>
      <c r="Y382" s="31">
        <v>-1024</v>
      </c>
      <c r="Z382" s="31">
        <v>2468</v>
      </c>
      <c r="AA382" s="31">
        <v>-445</v>
      </c>
      <c r="AB382" s="31">
        <v>0</v>
      </c>
      <c r="AC382" s="33">
        <v>0</v>
      </c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</row>
    <row r="383" spans="1:442" s="35" customFormat="1">
      <c r="A383" s="36" t="s">
        <v>87</v>
      </c>
      <c r="B383" s="37" t="s">
        <v>157</v>
      </c>
      <c r="C383" s="27">
        <v>41351.155599999998</v>
      </c>
      <c r="D383" s="28">
        <v>4.0309999999999999E-5</v>
      </c>
      <c r="E383" s="28">
        <v>4.388E-5</v>
      </c>
      <c r="F383" s="32">
        <v>496568</v>
      </c>
      <c r="G383" s="31">
        <v>570753</v>
      </c>
      <c r="H383" s="33">
        <v>435091</v>
      </c>
      <c r="I383" s="32">
        <v>21609</v>
      </c>
      <c r="J383" s="31">
        <v>-53136.289115179083</v>
      </c>
      <c r="K383" s="31">
        <v>-31527.289115179083</v>
      </c>
      <c r="L383" s="31">
        <v>-9674</v>
      </c>
      <c r="M383" s="33">
        <v>-41201.289115179083</v>
      </c>
      <c r="N383" s="32">
        <v>6139</v>
      </c>
      <c r="O383" s="31">
        <v>0</v>
      </c>
      <c r="P383" s="31">
        <v>8389</v>
      </c>
      <c r="Q383" s="31">
        <v>0</v>
      </c>
      <c r="R383" s="33">
        <v>14528</v>
      </c>
      <c r="S383" s="32">
        <v>6</v>
      </c>
      <c r="T383" s="31">
        <v>13645</v>
      </c>
      <c r="U383" s="31">
        <v>7884</v>
      </c>
      <c r="V383" s="31">
        <v>23470.867794051501</v>
      </c>
      <c r="W383" s="30">
        <v>45005.867794051504</v>
      </c>
      <c r="X383" s="32">
        <v>-31377.867794051501</v>
      </c>
      <c r="Y383" s="31">
        <v>-922</v>
      </c>
      <c r="Z383" s="31">
        <v>2222</v>
      </c>
      <c r="AA383" s="31">
        <v>-400.00000000000364</v>
      </c>
      <c r="AB383" s="31">
        <v>0</v>
      </c>
      <c r="AC383" s="33">
        <v>0</v>
      </c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</row>
    <row r="384" spans="1:442" s="35" customFormat="1">
      <c r="A384" s="36" t="s">
        <v>107</v>
      </c>
      <c r="B384" s="37" t="s">
        <v>158</v>
      </c>
      <c r="C384" s="27">
        <v>914.97</v>
      </c>
      <c r="D384" s="28">
        <v>8.7000000000000003E-7</v>
      </c>
      <c r="E384" s="28">
        <v>0</v>
      </c>
      <c r="F384" s="32">
        <v>10717</v>
      </c>
      <c r="G384" s="31">
        <v>12318</v>
      </c>
      <c r="H384" s="33">
        <v>9390</v>
      </c>
      <c r="I384" s="32">
        <v>466</v>
      </c>
      <c r="J384" s="31">
        <v>5880.5563412295924</v>
      </c>
      <c r="K384" s="31">
        <v>6346.5563412295924</v>
      </c>
      <c r="L384" s="31">
        <v>-209</v>
      </c>
      <c r="M384" s="33">
        <v>6137.5563412295924</v>
      </c>
      <c r="N384" s="32">
        <v>133</v>
      </c>
      <c r="O384" s="31">
        <v>0</v>
      </c>
      <c r="P384" s="31">
        <v>181</v>
      </c>
      <c r="Q384" s="31">
        <v>5645.3340875804088</v>
      </c>
      <c r="R384" s="33">
        <v>5959.3340875804088</v>
      </c>
      <c r="S384" s="32">
        <v>0</v>
      </c>
      <c r="T384" s="31">
        <v>294</v>
      </c>
      <c r="U384" s="31">
        <v>170</v>
      </c>
      <c r="V384" s="31">
        <v>0</v>
      </c>
      <c r="W384" s="30">
        <v>464</v>
      </c>
      <c r="X384" s="32">
        <v>5474.3340875804088</v>
      </c>
      <c r="Y384" s="31">
        <v>-20</v>
      </c>
      <c r="Z384" s="31">
        <v>48</v>
      </c>
      <c r="AA384" s="31">
        <v>-7</v>
      </c>
      <c r="AB384" s="31">
        <v>0</v>
      </c>
      <c r="AC384" s="33">
        <v>0</v>
      </c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</row>
    <row r="385" spans="1:442" s="35" customFormat="1">
      <c r="A385" s="36" t="s">
        <v>88</v>
      </c>
      <c r="B385" s="37" t="s">
        <v>159</v>
      </c>
      <c r="C385" s="27">
        <v>24562.498800000001</v>
      </c>
      <c r="D385" s="28">
        <v>2.3859999999999999E-5</v>
      </c>
      <c r="E385" s="28">
        <v>2.4170000000000001E-5</v>
      </c>
      <c r="F385" s="32">
        <v>293925</v>
      </c>
      <c r="G385" s="31">
        <v>337836</v>
      </c>
      <c r="H385" s="33">
        <v>257536</v>
      </c>
      <c r="I385" s="32">
        <v>12791</v>
      </c>
      <c r="J385" s="31">
        <v>-19260.037976932203</v>
      </c>
      <c r="K385" s="31">
        <v>-6469.0379769322026</v>
      </c>
      <c r="L385" s="31">
        <v>-5726</v>
      </c>
      <c r="M385" s="33">
        <v>-12195.037976932203</v>
      </c>
      <c r="N385" s="32">
        <v>3634</v>
      </c>
      <c r="O385" s="31">
        <v>0</v>
      </c>
      <c r="P385" s="31">
        <v>4966</v>
      </c>
      <c r="Q385" s="31">
        <v>0</v>
      </c>
      <c r="R385" s="33">
        <v>8600</v>
      </c>
      <c r="S385" s="32">
        <v>4</v>
      </c>
      <c r="T385" s="31">
        <v>8076</v>
      </c>
      <c r="U385" s="31">
        <v>4667</v>
      </c>
      <c r="V385" s="31">
        <v>2075.5221639295196</v>
      </c>
      <c r="W385" s="30">
        <v>14822.52216392952</v>
      </c>
      <c r="X385" s="32">
        <v>-6755.5221639295196</v>
      </c>
      <c r="Y385" s="31">
        <v>-546</v>
      </c>
      <c r="Z385" s="31">
        <v>1315</v>
      </c>
      <c r="AA385" s="31">
        <v>-236</v>
      </c>
      <c r="AB385" s="31">
        <v>0</v>
      </c>
      <c r="AC385" s="33">
        <v>0</v>
      </c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</row>
    <row r="386" spans="1:442" s="35" customFormat="1">
      <c r="A386" s="36" t="s">
        <v>89</v>
      </c>
      <c r="B386" s="37" t="s">
        <v>160</v>
      </c>
      <c r="C386" s="27">
        <v>27998.828399999999</v>
      </c>
      <c r="D386" s="28">
        <v>2.73E-5</v>
      </c>
      <c r="E386" s="28">
        <v>2.6639999999999999E-5</v>
      </c>
      <c r="F386" s="32">
        <v>336301</v>
      </c>
      <c r="G386" s="31">
        <v>386543</v>
      </c>
      <c r="H386" s="33">
        <v>294666</v>
      </c>
      <c r="I386" s="32">
        <v>14635</v>
      </c>
      <c r="J386" s="31">
        <v>-16283.271823736461</v>
      </c>
      <c r="K386" s="31">
        <v>-1648.2718237364606</v>
      </c>
      <c r="L386" s="31">
        <v>-6552</v>
      </c>
      <c r="M386" s="33">
        <v>-8200.2718237364606</v>
      </c>
      <c r="N386" s="32">
        <v>4158</v>
      </c>
      <c r="O386" s="31">
        <v>0</v>
      </c>
      <c r="P386" s="31">
        <v>5682</v>
      </c>
      <c r="Q386" s="31">
        <v>4151.4701588669404</v>
      </c>
      <c r="R386" s="33">
        <v>13991.470158866941</v>
      </c>
      <c r="S386" s="32">
        <v>4</v>
      </c>
      <c r="T386" s="31">
        <v>9241</v>
      </c>
      <c r="U386" s="31">
        <v>5340</v>
      </c>
      <c r="V386" s="31">
        <v>98.667243611089376</v>
      </c>
      <c r="W386" s="30">
        <v>14683.667243611089</v>
      </c>
      <c r="X386" s="32">
        <v>-1302.1970847441489</v>
      </c>
      <c r="Y386" s="31">
        <v>-625</v>
      </c>
      <c r="Z386" s="31">
        <v>1505</v>
      </c>
      <c r="AA386" s="31">
        <v>-269.99999999999909</v>
      </c>
      <c r="AB386" s="31">
        <v>0</v>
      </c>
      <c r="AC386" s="33">
        <v>0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</row>
    <row r="387" spans="1:442" s="35" customFormat="1">
      <c r="A387" s="36" t="s">
        <v>90</v>
      </c>
      <c r="B387" s="37" t="s">
        <v>454</v>
      </c>
      <c r="C387" s="27">
        <v>61975.863799999999</v>
      </c>
      <c r="D387" s="28">
        <v>6.037E-5</v>
      </c>
      <c r="E387" s="28">
        <v>6.1199999999999997E-5</v>
      </c>
      <c r="F387" s="32">
        <v>743682</v>
      </c>
      <c r="G387" s="31">
        <v>854785</v>
      </c>
      <c r="H387" s="33">
        <v>651611</v>
      </c>
      <c r="I387" s="32">
        <v>32363</v>
      </c>
      <c r="J387" s="31">
        <v>8891.3416747211068</v>
      </c>
      <c r="K387" s="31">
        <v>41254.341674721109</v>
      </c>
      <c r="L387" s="31">
        <v>-14489</v>
      </c>
      <c r="M387" s="33">
        <v>26765.341674721109</v>
      </c>
      <c r="N387" s="32">
        <v>9195</v>
      </c>
      <c r="O387" s="31">
        <v>0</v>
      </c>
      <c r="P387" s="31">
        <v>12564</v>
      </c>
      <c r="Q387" s="31">
        <v>0</v>
      </c>
      <c r="R387" s="33">
        <v>21759</v>
      </c>
      <c r="S387" s="32">
        <v>9</v>
      </c>
      <c r="T387" s="31">
        <v>20435</v>
      </c>
      <c r="U387" s="31">
        <v>11808</v>
      </c>
      <c r="V387" s="31">
        <v>5668.9950251126957</v>
      </c>
      <c r="W387" s="30">
        <v>37920.995025112694</v>
      </c>
      <c r="X387" s="32">
        <v>-17509.995025112694</v>
      </c>
      <c r="Y387" s="31">
        <v>-1381</v>
      </c>
      <c r="Z387" s="31">
        <v>3327</v>
      </c>
      <c r="AA387" s="31">
        <v>-598</v>
      </c>
      <c r="AB387" s="31">
        <v>0</v>
      </c>
      <c r="AC387" s="33">
        <v>0</v>
      </c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</row>
    <row r="388" spans="1:442" s="35" customFormat="1">
      <c r="A388" s="36" t="s">
        <v>91</v>
      </c>
      <c r="B388" s="37" t="s">
        <v>161</v>
      </c>
      <c r="C388" s="27">
        <v>0</v>
      </c>
      <c r="D388" s="28">
        <v>0</v>
      </c>
      <c r="E388" s="28">
        <v>0</v>
      </c>
      <c r="F388" s="32">
        <v>0</v>
      </c>
      <c r="G388" s="31">
        <v>0</v>
      </c>
      <c r="H388" s="33">
        <v>0</v>
      </c>
      <c r="I388" s="32">
        <v>0</v>
      </c>
      <c r="J388" s="31">
        <v>0</v>
      </c>
      <c r="K388" s="31">
        <v>0</v>
      </c>
      <c r="L388" s="31">
        <v>0</v>
      </c>
      <c r="M388" s="33">
        <v>0</v>
      </c>
      <c r="N388" s="32">
        <v>0</v>
      </c>
      <c r="O388" s="31">
        <v>0</v>
      </c>
      <c r="P388" s="31">
        <v>0</v>
      </c>
      <c r="Q388" s="31">
        <v>0</v>
      </c>
      <c r="R388" s="33">
        <v>0</v>
      </c>
      <c r="S388" s="32">
        <v>0</v>
      </c>
      <c r="T388" s="31">
        <v>0</v>
      </c>
      <c r="U388" s="31">
        <v>0</v>
      </c>
      <c r="V388" s="31">
        <v>0</v>
      </c>
      <c r="W388" s="30">
        <v>0</v>
      </c>
      <c r="X388" s="32">
        <v>0</v>
      </c>
      <c r="Y388" s="31">
        <v>0</v>
      </c>
      <c r="Z388" s="31">
        <v>0</v>
      </c>
      <c r="AA388" s="31">
        <v>0</v>
      </c>
      <c r="AB388" s="31">
        <v>0</v>
      </c>
      <c r="AC388" s="33">
        <v>0</v>
      </c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</row>
    <row r="389" spans="1:442" s="35" customFormat="1">
      <c r="A389" s="36" t="s">
        <v>92</v>
      </c>
      <c r="B389" s="37" t="s">
        <v>455</v>
      </c>
      <c r="C389" s="27">
        <v>50294.297599999998</v>
      </c>
      <c r="D389" s="28">
        <v>4.9060000000000001E-5</v>
      </c>
      <c r="E389" s="28">
        <v>5.003E-5</v>
      </c>
      <c r="F389" s="32">
        <v>604357</v>
      </c>
      <c r="G389" s="31">
        <v>694645</v>
      </c>
      <c r="H389" s="33">
        <v>529535</v>
      </c>
      <c r="I389" s="32">
        <v>26300</v>
      </c>
      <c r="J389" s="31">
        <v>-9794.9776904969876</v>
      </c>
      <c r="K389" s="31">
        <v>16505.022309503012</v>
      </c>
      <c r="L389" s="31">
        <v>-11774</v>
      </c>
      <c r="M389" s="33">
        <v>4731.0223095030124</v>
      </c>
      <c r="N389" s="32">
        <v>7472</v>
      </c>
      <c r="O389" s="31">
        <v>0</v>
      </c>
      <c r="P389" s="31">
        <v>10210</v>
      </c>
      <c r="Q389" s="31">
        <v>0</v>
      </c>
      <c r="R389" s="33">
        <v>17682</v>
      </c>
      <c r="S389" s="32">
        <v>7</v>
      </c>
      <c r="T389" s="31">
        <v>16606</v>
      </c>
      <c r="U389" s="31">
        <v>9595</v>
      </c>
      <c r="V389" s="31">
        <v>6560.2879133976185</v>
      </c>
      <c r="W389" s="30">
        <v>32768.287913397617</v>
      </c>
      <c r="X389" s="32">
        <v>-16183.287913397618</v>
      </c>
      <c r="Y389" s="31">
        <v>-1122</v>
      </c>
      <c r="Z389" s="31">
        <v>2704</v>
      </c>
      <c r="AA389" s="31">
        <v>-485</v>
      </c>
      <c r="AB389" s="31">
        <v>0</v>
      </c>
      <c r="AC389" s="33">
        <v>0</v>
      </c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</row>
    <row r="390" spans="1:442" s="35" customFormat="1">
      <c r="A390" s="36" t="s">
        <v>93</v>
      </c>
      <c r="B390" s="37" t="s">
        <v>456</v>
      </c>
      <c r="C390" s="27">
        <v>39879.957600000002</v>
      </c>
      <c r="D390" s="28">
        <v>3.8909999999999998E-5</v>
      </c>
      <c r="E390" s="28">
        <v>3.9780000000000002E-5</v>
      </c>
      <c r="F390" s="32">
        <v>479322</v>
      </c>
      <c r="G390" s="31">
        <v>550930</v>
      </c>
      <c r="H390" s="33">
        <v>419980</v>
      </c>
      <c r="I390" s="32">
        <v>20859</v>
      </c>
      <c r="J390" s="31">
        <v>-23707.458657548181</v>
      </c>
      <c r="K390" s="31">
        <v>-2848.4586575481808</v>
      </c>
      <c r="L390" s="31">
        <v>-9338</v>
      </c>
      <c r="M390" s="33">
        <v>-12186.458657548181</v>
      </c>
      <c r="N390" s="32">
        <v>5926</v>
      </c>
      <c r="O390" s="31">
        <v>0</v>
      </c>
      <c r="P390" s="31">
        <v>8098</v>
      </c>
      <c r="Q390" s="31">
        <v>0</v>
      </c>
      <c r="R390" s="33">
        <v>14024</v>
      </c>
      <c r="S390" s="32">
        <v>6</v>
      </c>
      <c r="T390" s="31">
        <v>13171</v>
      </c>
      <c r="U390" s="31">
        <v>7610</v>
      </c>
      <c r="V390" s="31">
        <v>6059.1370672916219</v>
      </c>
      <c r="W390" s="30">
        <v>26846.137067291624</v>
      </c>
      <c r="X390" s="32">
        <v>-13691.137067291622</v>
      </c>
      <c r="Y390" s="31">
        <v>-890</v>
      </c>
      <c r="Z390" s="31">
        <v>2144</v>
      </c>
      <c r="AA390" s="31">
        <v>-385</v>
      </c>
      <c r="AB390" s="31">
        <v>0</v>
      </c>
      <c r="AC390" s="33">
        <v>0</v>
      </c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</row>
    <row r="391" spans="1:442" s="35" customFormat="1">
      <c r="A391" s="36" t="s">
        <v>94</v>
      </c>
      <c r="B391" s="37" t="s">
        <v>162</v>
      </c>
      <c r="C391" s="27">
        <v>22703.6816</v>
      </c>
      <c r="D391" s="28">
        <v>2.1929999999999998E-5</v>
      </c>
      <c r="E391" s="28">
        <v>2.173E-5</v>
      </c>
      <c r="F391" s="32">
        <v>270150</v>
      </c>
      <c r="G391" s="31">
        <v>310509</v>
      </c>
      <c r="H391" s="33">
        <v>236704</v>
      </c>
      <c r="I391" s="32">
        <v>11756</v>
      </c>
      <c r="J391" s="31">
        <v>-30551.726469718084</v>
      </c>
      <c r="K391" s="31">
        <v>-18795.726469718084</v>
      </c>
      <c r="L391" s="31">
        <v>-5263</v>
      </c>
      <c r="M391" s="33">
        <v>-24058.726469718084</v>
      </c>
      <c r="N391" s="32">
        <v>3340</v>
      </c>
      <c r="O391" s="31">
        <v>0</v>
      </c>
      <c r="P391" s="31">
        <v>4564</v>
      </c>
      <c r="Q391" s="31">
        <v>1349.8519966825218</v>
      </c>
      <c r="R391" s="33">
        <v>9253.8519966825224</v>
      </c>
      <c r="S391" s="32">
        <v>3</v>
      </c>
      <c r="T391" s="31">
        <v>7423</v>
      </c>
      <c r="U391" s="31">
        <v>4289</v>
      </c>
      <c r="V391" s="31">
        <v>0</v>
      </c>
      <c r="W391" s="30">
        <v>11715</v>
      </c>
      <c r="X391" s="32">
        <v>-2951.1480033174785</v>
      </c>
      <c r="Y391" s="31">
        <v>-502</v>
      </c>
      <c r="Z391" s="31">
        <v>1209</v>
      </c>
      <c r="AA391" s="31">
        <v>-217</v>
      </c>
      <c r="AB391" s="31">
        <v>0</v>
      </c>
      <c r="AC391" s="33">
        <v>0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</row>
    <row r="392" spans="1:442" s="35" customFormat="1">
      <c r="A392" s="36" t="s">
        <v>95</v>
      </c>
      <c r="B392" s="37" t="s">
        <v>457</v>
      </c>
      <c r="C392" s="27">
        <v>73791.639200000005</v>
      </c>
      <c r="D392" s="28">
        <v>7.1870000000000001E-5</v>
      </c>
      <c r="E392" s="28">
        <v>7.2799999999999994E-5</v>
      </c>
      <c r="F392" s="32">
        <v>885347</v>
      </c>
      <c r="G392" s="31">
        <v>1017614</v>
      </c>
      <c r="H392" s="33">
        <v>775737</v>
      </c>
      <c r="I392" s="32">
        <v>38528</v>
      </c>
      <c r="J392" s="31">
        <v>-21718.501516128767</v>
      </c>
      <c r="K392" s="31">
        <v>16809.498483871233</v>
      </c>
      <c r="L392" s="31">
        <v>-17249</v>
      </c>
      <c r="M392" s="33">
        <v>-439.50151612876653</v>
      </c>
      <c r="N392" s="32">
        <v>10946</v>
      </c>
      <c r="O392" s="31">
        <v>0</v>
      </c>
      <c r="P392" s="31">
        <v>14957</v>
      </c>
      <c r="Q392" s="31">
        <v>0</v>
      </c>
      <c r="R392" s="33">
        <v>25903</v>
      </c>
      <c r="S392" s="32">
        <v>11</v>
      </c>
      <c r="T392" s="31">
        <v>24327</v>
      </c>
      <c r="U392" s="31">
        <v>14057</v>
      </c>
      <c r="V392" s="31">
        <v>6660.5951412844661</v>
      </c>
      <c r="W392" s="30">
        <v>45055.595141284466</v>
      </c>
      <c r="X392" s="32">
        <v>-20757.595141284466</v>
      </c>
      <c r="Y392" s="31">
        <v>-1644</v>
      </c>
      <c r="Z392" s="31">
        <v>3961</v>
      </c>
      <c r="AA392" s="31">
        <v>-712</v>
      </c>
      <c r="AB392" s="31">
        <v>0</v>
      </c>
      <c r="AC392" s="33">
        <v>0</v>
      </c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</row>
    <row r="393" spans="1:442" s="35" customFormat="1">
      <c r="A393" s="36" t="s">
        <v>96</v>
      </c>
      <c r="B393" s="37" t="s">
        <v>163</v>
      </c>
      <c r="C393" s="27">
        <v>108556.8184</v>
      </c>
      <c r="D393" s="28">
        <v>1.0564E-4</v>
      </c>
      <c r="E393" s="28">
        <v>1.0798000000000001E-4</v>
      </c>
      <c r="F393" s="32">
        <v>1301350</v>
      </c>
      <c r="G393" s="31">
        <v>1495767</v>
      </c>
      <c r="H393" s="33">
        <v>1140238</v>
      </c>
      <c r="I393" s="32">
        <v>56631</v>
      </c>
      <c r="J393" s="31">
        <v>-37521.115036369047</v>
      </c>
      <c r="K393" s="31">
        <v>19109.884963630953</v>
      </c>
      <c r="L393" s="31">
        <v>-25354</v>
      </c>
      <c r="M393" s="33">
        <v>-6244.1150363690467</v>
      </c>
      <c r="N393" s="32">
        <v>16089</v>
      </c>
      <c r="O393" s="31">
        <v>0</v>
      </c>
      <c r="P393" s="31">
        <v>21985</v>
      </c>
      <c r="Q393" s="31">
        <v>0</v>
      </c>
      <c r="R393" s="33">
        <v>38074</v>
      </c>
      <c r="S393" s="32">
        <v>16</v>
      </c>
      <c r="T393" s="31">
        <v>35758</v>
      </c>
      <c r="U393" s="31">
        <v>20662</v>
      </c>
      <c r="V393" s="31">
        <v>15758.291671513209</v>
      </c>
      <c r="W393" s="30">
        <v>72194.291671513201</v>
      </c>
      <c r="X393" s="32">
        <v>-36479.291671513209</v>
      </c>
      <c r="Y393" s="31">
        <v>-2417</v>
      </c>
      <c r="Z393" s="31">
        <v>5822</v>
      </c>
      <c r="AA393" s="31">
        <v>-1046</v>
      </c>
      <c r="AB393" s="31">
        <v>0</v>
      </c>
      <c r="AC393" s="33">
        <v>0</v>
      </c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</row>
    <row r="394" spans="1:442" s="35" customFormat="1">
      <c r="A394" s="36" t="s">
        <v>97</v>
      </c>
      <c r="B394" s="37" t="s">
        <v>164</v>
      </c>
      <c r="C394" s="27">
        <v>155285.76080000002</v>
      </c>
      <c r="D394" s="28">
        <v>1.5148000000000001E-4</v>
      </c>
      <c r="E394" s="28">
        <v>1.5379E-4</v>
      </c>
      <c r="F394" s="32">
        <v>1866041</v>
      </c>
      <c r="G394" s="31">
        <v>2144820</v>
      </c>
      <c r="H394" s="33">
        <v>1635017</v>
      </c>
      <c r="I394" s="32">
        <v>81205</v>
      </c>
      <c r="J394" s="31">
        <v>59904.784718728464</v>
      </c>
      <c r="K394" s="31">
        <v>141109.78471872845</v>
      </c>
      <c r="L394" s="31">
        <v>-36355</v>
      </c>
      <c r="M394" s="33">
        <v>104754.78471872845</v>
      </c>
      <c r="N394" s="32">
        <v>23071</v>
      </c>
      <c r="O394" s="31">
        <v>0</v>
      </c>
      <c r="P394" s="31">
        <v>31525</v>
      </c>
      <c r="Q394" s="31">
        <v>0</v>
      </c>
      <c r="R394" s="33">
        <v>54596</v>
      </c>
      <c r="S394" s="32">
        <v>23</v>
      </c>
      <c r="T394" s="31">
        <v>51275</v>
      </c>
      <c r="U394" s="31">
        <v>29627</v>
      </c>
      <c r="V394" s="31">
        <v>15878.591597678465</v>
      </c>
      <c r="W394" s="30">
        <v>96803.59159767846</v>
      </c>
      <c r="X394" s="32">
        <v>-45590.591597678467</v>
      </c>
      <c r="Y394" s="31">
        <v>-3465</v>
      </c>
      <c r="Z394" s="31">
        <v>8349</v>
      </c>
      <c r="AA394" s="31">
        <v>-1500.9999999999927</v>
      </c>
      <c r="AB394" s="31">
        <v>0</v>
      </c>
      <c r="AC394" s="33">
        <v>0</v>
      </c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</row>
    <row r="395" spans="1:442" s="35" customFormat="1">
      <c r="A395" s="36" t="s">
        <v>98</v>
      </c>
      <c r="B395" s="37" t="s">
        <v>165</v>
      </c>
      <c r="C395" s="27">
        <v>55811.162400000001</v>
      </c>
      <c r="D395" s="28">
        <v>5.4400000000000001E-5</v>
      </c>
      <c r="E395" s="28">
        <v>5.465E-5</v>
      </c>
      <c r="F395" s="32">
        <v>670139</v>
      </c>
      <c r="G395" s="31">
        <v>770255</v>
      </c>
      <c r="H395" s="33">
        <v>587173</v>
      </c>
      <c r="I395" s="32">
        <v>29162</v>
      </c>
      <c r="J395" s="31">
        <v>-1022.906618770789</v>
      </c>
      <c r="K395" s="31">
        <v>28139.09338122921</v>
      </c>
      <c r="L395" s="31">
        <v>-13056</v>
      </c>
      <c r="M395" s="33">
        <v>15083.09338122921</v>
      </c>
      <c r="N395" s="32">
        <v>8285</v>
      </c>
      <c r="O395" s="31">
        <v>0</v>
      </c>
      <c r="P395" s="31">
        <v>11321</v>
      </c>
      <c r="Q395" s="31">
        <v>0</v>
      </c>
      <c r="R395" s="33">
        <v>19606</v>
      </c>
      <c r="S395" s="32">
        <v>8</v>
      </c>
      <c r="T395" s="31">
        <v>18414</v>
      </c>
      <c r="U395" s="31">
        <v>10640</v>
      </c>
      <c r="V395" s="31">
        <v>1873.5983582288195</v>
      </c>
      <c r="W395" s="30">
        <v>30935.598358228821</v>
      </c>
      <c r="X395" s="32">
        <v>-12543.598358228819</v>
      </c>
      <c r="Y395" s="31">
        <v>-1244</v>
      </c>
      <c r="Z395" s="31">
        <v>2998</v>
      </c>
      <c r="AA395" s="31">
        <v>-540.00000000000182</v>
      </c>
      <c r="AB395" s="31">
        <v>0</v>
      </c>
      <c r="AC395" s="33">
        <v>0</v>
      </c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</row>
    <row r="396" spans="1:442" ht="13.5" thickBot="1">
      <c r="A396" s="53"/>
      <c r="B396" s="53"/>
      <c r="C396" s="53"/>
      <c r="D396" s="53"/>
      <c r="E396" s="53"/>
      <c r="F396" s="55"/>
      <c r="G396" s="53"/>
      <c r="H396" s="56"/>
      <c r="I396" s="55"/>
      <c r="J396" s="53"/>
      <c r="K396" s="53"/>
      <c r="L396" s="53"/>
      <c r="M396" s="56"/>
      <c r="N396" s="55"/>
      <c r="O396" s="53"/>
      <c r="P396" s="53"/>
      <c r="Q396" s="53"/>
      <c r="R396" s="56"/>
      <c r="S396" s="55"/>
      <c r="T396" s="53"/>
      <c r="U396" s="53"/>
      <c r="V396" s="53"/>
      <c r="W396" s="56"/>
      <c r="X396" s="55"/>
      <c r="Y396" s="53"/>
      <c r="Z396" s="53"/>
      <c r="AA396" s="53"/>
      <c r="AB396" s="53"/>
      <c r="AC396" s="56"/>
    </row>
    <row r="397" spans="1:442" ht="13.5" thickBot="1">
      <c r="A397" s="41" t="s">
        <v>99</v>
      </c>
      <c r="B397" s="41"/>
      <c r="C397" s="49">
        <f>SUM(C13:C396)</f>
        <v>1022115583.1445003</v>
      </c>
      <c r="D397" s="50">
        <f t="shared" ref="D397:AC397" si="1">SUM(D13:D396)</f>
        <v>1.0000000000000004</v>
      </c>
      <c r="E397" s="50">
        <f t="shared" si="1"/>
        <v>1.0000000000000004</v>
      </c>
      <c r="F397" s="51">
        <f t="shared" si="1"/>
        <v>12318726926</v>
      </c>
      <c r="G397" s="49">
        <f t="shared" si="1"/>
        <v>14159094587</v>
      </c>
      <c r="H397" s="52">
        <f t="shared" si="1"/>
        <v>10793618870</v>
      </c>
      <c r="I397" s="51">
        <f t="shared" si="1"/>
        <v>536074689</v>
      </c>
      <c r="J397" s="49">
        <f t="shared" si="1"/>
        <v>-66047160.659877673</v>
      </c>
      <c r="K397" s="49">
        <f t="shared" si="1"/>
        <v>470027528.34012198</v>
      </c>
      <c r="L397" s="49">
        <f t="shared" si="1"/>
        <v>-240000000</v>
      </c>
      <c r="M397" s="52">
        <f t="shared" si="1"/>
        <v>230027528.34012231</v>
      </c>
      <c r="N397" s="51">
        <f t="shared" si="1"/>
        <v>152303712</v>
      </c>
      <c r="O397" s="49">
        <f t="shared" si="1"/>
        <v>0</v>
      </c>
      <c r="P397" s="49">
        <f t="shared" si="1"/>
        <v>208115603</v>
      </c>
      <c r="Q397" s="49">
        <f t="shared" si="1"/>
        <v>334407031.23046404</v>
      </c>
      <c r="R397" s="52">
        <f t="shared" si="1"/>
        <v>694826346.2304641</v>
      </c>
      <c r="S397" s="51">
        <f t="shared" si="1"/>
        <v>148856</v>
      </c>
      <c r="T397" s="49">
        <f t="shared" si="1"/>
        <v>338491861</v>
      </c>
      <c r="U397" s="49">
        <f t="shared" si="1"/>
        <v>195586624</v>
      </c>
      <c r="V397" s="49">
        <f t="shared" si="1"/>
        <v>341655390.28879613</v>
      </c>
      <c r="W397" s="52">
        <f t="shared" si="1"/>
        <v>875882731.28879654</v>
      </c>
      <c r="X397" s="51">
        <f t="shared" si="1"/>
        <v>-203392377.05833197</v>
      </c>
      <c r="Y397" s="49">
        <f t="shared" si="1"/>
        <v>-22875642</v>
      </c>
      <c r="Z397" s="49">
        <f t="shared" si="1"/>
        <v>55113644</v>
      </c>
      <c r="AA397" s="49">
        <f t="shared" si="1"/>
        <v>-9902010.0000000112</v>
      </c>
      <c r="AB397" s="49">
        <f t="shared" si="1"/>
        <v>0</v>
      </c>
      <c r="AC397" s="52">
        <f t="shared" si="1"/>
        <v>0</v>
      </c>
      <c r="AD397" s="20"/>
      <c r="AE397" s="20"/>
      <c r="AF397" s="20"/>
      <c r="AG397" s="20"/>
    </row>
    <row r="400" spans="1:442">
      <c r="N400" s="5"/>
      <c r="O400" s="5"/>
      <c r="P400" s="5"/>
    </row>
    <row r="401" spans="14:16">
      <c r="N401" s="5"/>
      <c r="O401" s="5"/>
      <c r="P401" s="5"/>
    </row>
  </sheetData>
  <sortState xmlns:xlrd2="http://schemas.microsoft.com/office/spreadsheetml/2017/richdata2" ref="A13:AA395">
    <sortCondition ref="A13:A395"/>
  </sortState>
  <mergeCells count="6">
    <mergeCell ref="X5:AC5"/>
    <mergeCell ref="F4:H4"/>
    <mergeCell ref="I4:M4"/>
    <mergeCell ref="N4:R4"/>
    <mergeCell ref="S4:W4"/>
    <mergeCell ref="X4:AC4"/>
  </mergeCells>
  <conditionalFormatting sqref="A13:AC395">
    <cfRule type="expression" dxfId="26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2023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8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498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523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59"/>
      <c r="J5" s="60" t="s">
        <v>4</v>
      </c>
      <c r="K5" s="60"/>
      <c r="L5" s="60"/>
      <c r="M5" s="61"/>
      <c r="N5" s="59"/>
      <c r="O5" s="60"/>
      <c r="P5" s="60"/>
      <c r="Q5" s="60" t="s">
        <v>5</v>
      </c>
      <c r="R5" s="61"/>
      <c r="S5" s="59"/>
      <c r="T5" s="60"/>
      <c r="U5" s="60"/>
      <c r="V5" s="60" t="s">
        <v>5</v>
      </c>
      <c r="W5" s="61"/>
      <c r="X5" s="72" t="s">
        <v>458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495</v>
      </c>
      <c r="R6" s="11"/>
      <c r="S6" s="9"/>
      <c r="T6" s="10"/>
      <c r="U6" s="10"/>
      <c r="V6" s="10" t="s">
        <v>495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2023</v>
      </c>
      <c r="E8" s="48">
        <v>2022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522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108</v>
      </c>
      <c r="C10" s="41" t="s">
        <v>31</v>
      </c>
      <c r="D10" s="41" t="s">
        <v>32</v>
      </c>
      <c r="E10" s="41" t="s">
        <v>32</v>
      </c>
      <c r="F10" s="44">
        <v>6.25E-2</v>
      </c>
      <c r="G10" s="45">
        <v>5.2499999999999998E-2</v>
      </c>
      <c r="H10" s="46">
        <v>7.2499999999999995E-2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2024</v>
      </c>
      <c r="Y10" s="47">
        <v>2025</v>
      </c>
      <c r="Z10" s="47">
        <v>2026</v>
      </c>
      <c r="AA10" s="47">
        <v>2027</v>
      </c>
      <c r="AB10" s="47">
        <v>2028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0">B11-1</f>
        <v>-3</v>
      </c>
      <c r="D11" s="17">
        <f t="shared" si="0"/>
        <v>-4</v>
      </c>
      <c r="E11" s="17">
        <f t="shared" si="0"/>
        <v>-5</v>
      </c>
      <c r="F11" s="18">
        <f t="shared" si="0"/>
        <v>-6</v>
      </c>
      <c r="G11" s="17">
        <f t="shared" si="0"/>
        <v>-7</v>
      </c>
      <c r="H11" s="39">
        <f t="shared" si="0"/>
        <v>-8</v>
      </c>
      <c r="I11" s="18">
        <f t="shared" si="0"/>
        <v>-9</v>
      </c>
      <c r="J11" s="17">
        <f t="shared" si="0"/>
        <v>-10</v>
      </c>
      <c r="K11" s="17">
        <f t="shared" si="0"/>
        <v>-11</v>
      </c>
      <c r="L11" s="17">
        <f t="shared" si="0"/>
        <v>-12</v>
      </c>
      <c r="M11" s="39">
        <f t="shared" si="0"/>
        <v>-13</v>
      </c>
      <c r="N11" s="18">
        <f t="shared" si="0"/>
        <v>-14</v>
      </c>
      <c r="O11" s="17">
        <f t="shared" si="0"/>
        <v>-15</v>
      </c>
      <c r="P11" s="17">
        <f t="shared" si="0"/>
        <v>-16</v>
      </c>
      <c r="Q11" s="17">
        <f t="shared" si="0"/>
        <v>-17</v>
      </c>
      <c r="R11" s="39">
        <f t="shared" si="0"/>
        <v>-18</v>
      </c>
      <c r="S11" s="18">
        <f t="shared" si="0"/>
        <v>-19</v>
      </c>
      <c r="T11" s="17">
        <f t="shared" si="0"/>
        <v>-20</v>
      </c>
      <c r="U11" s="17">
        <f t="shared" si="0"/>
        <v>-21</v>
      </c>
      <c r="V11" s="17">
        <f t="shared" si="0"/>
        <v>-22</v>
      </c>
      <c r="W11" s="39">
        <f t="shared" si="0"/>
        <v>-23</v>
      </c>
      <c r="X11" s="18">
        <f t="shared" si="0"/>
        <v>-24</v>
      </c>
      <c r="Y11" s="17">
        <f t="shared" si="0"/>
        <v>-25</v>
      </c>
      <c r="Z11" s="17">
        <f t="shared" si="0"/>
        <v>-26</v>
      </c>
      <c r="AA11" s="17">
        <f t="shared" si="0"/>
        <v>-27</v>
      </c>
      <c r="AB11" s="17">
        <f t="shared" si="0"/>
        <v>-28</v>
      </c>
      <c r="AC11" s="39">
        <f t="shared" si="0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109</v>
      </c>
      <c r="C13" s="27">
        <v>419675.42000000004</v>
      </c>
      <c r="D13" s="28">
        <v>6.1417399999999997E-3</v>
      </c>
      <c r="E13" s="28">
        <v>7.16272E-3</v>
      </c>
      <c r="F13" s="32">
        <v>2597878</v>
      </c>
      <c r="G13" s="31">
        <v>3565351</v>
      </c>
      <c r="H13" s="33">
        <v>1814091</v>
      </c>
      <c r="I13" s="32">
        <v>124179</v>
      </c>
      <c r="J13" s="31">
        <v>-244740.1551091795</v>
      </c>
      <c r="K13" s="31">
        <v>-120561.1551091795</v>
      </c>
      <c r="L13" s="31">
        <v>0</v>
      </c>
      <c r="M13" s="33">
        <v>-120561.1551091795</v>
      </c>
      <c r="N13" s="32">
        <v>0</v>
      </c>
      <c r="O13" s="31">
        <v>0</v>
      </c>
      <c r="P13" s="31">
        <v>432252</v>
      </c>
      <c r="Q13" s="31">
        <v>1822.939211121924</v>
      </c>
      <c r="R13" s="33">
        <v>434074.93921112193</v>
      </c>
      <c r="S13" s="32">
        <v>9364</v>
      </c>
      <c r="T13" s="31">
        <v>71211</v>
      </c>
      <c r="U13" s="31">
        <v>444986</v>
      </c>
      <c r="V13" s="31">
        <v>253264.28224790251</v>
      </c>
      <c r="W13" s="30">
        <v>778825.28224790248</v>
      </c>
      <c r="X13" s="32">
        <v>-349573.3430367806</v>
      </c>
      <c r="Y13" s="31">
        <v>-61659</v>
      </c>
      <c r="Z13" s="31">
        <v>97933</v>
      </c>
      <c r="AA13" s="31">
        <v>-31451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1440</v>
      </c>
      <c r="B14" s="37" t="s">
        <v>110</v>
      </c>
      <c r="C14" s="27">
        <v>113000.96000000001</v>
      </c>
      <c r="D14" s="28">
        <v>1.6537100000000001E-3</v>
      </c>
      <c r="E14" s="28">
        <v>1.6541800000000001E-3</v>
      </c>
      <c r="F14" s="32">
        <v>699498</v>
      </c>
      <c r="G14" s="31">
        <v>959998</v>
      </c>
      <c r="H14" s="33">
        <v>488458</v>
      </c>
      <c r="I14" s="32">
        <v>33436</v>
      </c>
      <c r="J14" s="31">
        <v>-106214.32718806912</v>
      </c>
      <c r="K14" s="31">
        <v>-72778.327188069117</v>
      </c>
      <c r="L14" s="31">
        <v>0</v>
      </c>
      <c r="M14" s="33">
        <v>-72778.327188069117</v>
      </c>
      <c r="N14" s="32">
        <v>0</v>
      </c>
      <c r="O14" s="31">
        <v>0</v>
      </c>
      <c r="P14" s="31">
        <v>116387</v>
      </c>
      <c r="Q14" s="31">
        <v>0</v>
      </c>
      <c r="R14" s="33">
        <v>116387</v>
      </c>
      <c r="S14" s="32">
        <v>2521</v>
      </c>
      <c r="T14" s="31">
        <v>19174</v>
      </c>
      <c r="U14" s="31">
        <v>119816</v>
      </c>
      <c r="V14" s="31">
        <v>11742.031991113759</v>
      </c>
      <c r="W14" s="30">
        <v>153253.03199111376</v>
      </c>
      <c r="X14" s="32">
        <v>-38165.031991113763</v>
      </c>
      <c r="Y14" s="31">
        <v>-16602</v>
      </c>
      <c r="Z14" s="31">
        <v>26369</v>
      </c>
      <c r="AA14" s="31">
        <v>-8468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1445</v>
      </c>
      <c r="B15" s="37" t="s">
        <v>111</v>
      </c>
      <c r="C15" s="27">
        <v>184959.75</v>
      </c>
      <c r="D15" s="28">
        <v>2.7067900000000002E-3</v>
      </c>
      <c r="E15" s="28">
        <v>3.3061399999999999E-3</v>
      </c>
      <c r="F15" s="32">
        <v>1144938</v>
      </c>
      <c r="G15" s="31">
        <v>1571323</v>
      </c>
      <c r="H15" s="33">
        <v>799507</v>
      </c>
      <c r="I15" s="32">
        <v>54728</v>
      </c>
      <c r="J15" s="31">
        <v>-240053.61702958384</v>
      </c>
      <c r="K15" s="31">
        <v>-185325.61702958384</v>
      </c>
      <c r="L15" s="31">
        <v>0</v>
      </c>
      <c r="M15" s="33">
        <v>-185325.61702958384</v>
      </c>
      <c r="N15" s="32">
        <v>0</v>
      </c>
      <c r="O15" s="31">
        <v>0</v>
      </c>
      <c r="P15" s="31">
        <v>190502</v>
      </c>
      <c r="Q15" s="31">
        <v>0</v>
      </c>
      <c r="R15" s="33">
        <v>190502</v>
      </c>
      <c r="S15" s="32">
        <v>4127</v>
      </c>
      <c r="T15" s="31">
        <v>31384</v>
      </c>
      <c r="U15" s="31">
        <v>196114</v>
      </c>
      <c r="V15" s="31">
        <v>153645.82926678425</v>
      </c>
      <c r="W15" s="30">
        <v>385270.82926678425</v>
      </c>
      <c r="X15" s="32">
        <v>-196894.82926678425</v>
      </c>
      <c r="Y15" s="31">
        <v>-27174</v>
      </c>
      <c r="Z15" s="31">
        <v>43161</v>
      </c>
      <c r="AA15" s="31">
        <v>-13861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1450</v>
      </c>
      <c r="B16" s="37" t="s">
        <v>112</v>
      </c>
      <c r="C16" s="27">
        <v>270385.95</v>
      </c>
      <c r="D16" s="28">
        <v>3.9569599999999998E-3</v>
      </c>
      <c r="E16" s="28">
        <v>3.9657900000000003E-3</v>
      </c>
      <c r="F16" s="32">
        <v>1673744</v>
      </c>
      <c r="G16" s="31">
        <v>2297061</v>
      </c>
      <c r="H16" s="33">
        <v>1168771</v>
      </c>
      <c r="I16" s="32">
        <v>80005</v>
      </c>
      <c r="J16" s="31">
        <v>66341.031757802702</v>
      </c>
      <c r="K16" s="31">
        <v>146346.0317578027</v>
      </c>
      <c r="L16" s="31">
        <v>0</v>
      </c>
      <c r="M16" s="33">
        <v>146346.0317578027</v>
      </c>
      <c r="N16" s="32">
        <v>0</v>
      </c>
      <c r="O16" s="31">
        <v>0</v>
      </c>
      <c r="P16" s="31">
        <v>278489</v>
      </c>
      <c r="Q16" s="31">
        <v>7533.2187737246277</v>
      </c>
      <c r="R16" s="33">
        <v>286022.21877372463</v>
      </c>
      <c r="S16" s="32">
        <v>6033</v>
      </c>
      <c r="T16" s="31">
        <v>45879</v>
      </c>
      <c r="U16" s="31">
        <v>286692</v>
      </c>
      <c r="V16" s="31">
        <v>10562.048361358027</v>
      </c>
      <c r="W16" s="30">
        <v>349166.048361358</v>
      </c>
      <c r="X16" s="32">
        <v>-66252.829587633401</v>
      </c>
      <c r="Y16" s="31">
        <v>-39725</v>
      </c>
      <c r="Z16" s="31">
        <v>63096</v>
      </c>
      <c r="AA16" s="31">
        <v>-20261.999999999971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1465</v>
      </c>
      <c r="B17" s="37" t="s">
        <v>113</v>
      </c>
      <c r="C17" s="27">
        <v>326981.28999999998</v>
      </c>
      <c r="D17" s="28">
        <v>4.7852099999999998E-3</v>
      </c>
      <c r="E17" s="28">
        <v>5.7038000000000002E-3</v>
      </c>
      <c r="F17" s="32">
        <v>2024083</v>
      </c>
      <c r="G17" s="31">
        <v>2777869</v>
      </c>
      <c r="H17" s="33">
        <v>1413412</v>
      </c>
      <c r="I17" s="32">
        <v>96751</v>
      </c>
      <c r="J17" s="31">
        <v>-304074.91189321509</v>
      </c>
      <c r="K17" s="31">
        <v>-207323.91189321509</v>
      </c>
      <c r="L17" s="31">
        <v>0</v>
      </c>
      <c r="M17" s="33">
        <v>-207323.91189321509</v>
      </c>
      <c r="N17" s="32">
        <v>0</v>
      </c>
      <c r="O17" s="31">
        <v>0</v>
      </c>
      <c r="P17" s="31">
        <v>336781</v>
      </c>
      <c r="Q17" s="31">
        <v>0</v>
      </c>
      <c r="R17" s="33">
        <v>336781</v>
      </c>
      <c r="S17" s="32">
        <v>7296</v>
      </c>
      <c r="T17" s="31">
        <v>55482</v>
      </c>
      <c r="U17" s="31">
        <v>346701</v>
      </c>
      <c r="V17" s="31">
        <v>230212.49115311893</v>
      </c>
      <c r="W17" s="30">
        <v>639691.4911531189</v>
      </c>
      <c r="X17" s="32">
        <v>-306669.4911531189</v>
      </c>
      <c r="Y17" s="31">
        <v>-48040</v>
      </c>
      <c r="Z17" s="31">
        <v>76302</v>
      </c>
      <c r="AA17" s="31">
        <v>-24503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3801</v>
      </c>
      <c r="B18" s="37" t="s">
        <v>114</v>
      </c>
      <c r="C18" s="27">
        <v>58022.94</v>
      </c>
      <c r="D18" s="28">
        <v>8.4913999999999996E-4</v>
      </c>
      <c r="E18" s="28">
        <v>1.13178E-3</v>
      </c>
      <c r="F18" s="32">
        <v>359175</v>
      </c>
      <c r="G18" s="31">
        <v>492936</v>
      </c>
      <c r="H18" s="33">
        <v>250811</v>
      </c>
      <c r="I18" s="32">
        <v>17169</v>
      </c>
      <c r="J18" s="31">
        <v>-18316.215973255545</v>
      </c>
      <c r="K18" s="31">
        <v>-1147.2159732555447</v>
      </c>
      <c r="L18" s="31">
        <v>0</v>
      </c>
      <c r="M18" s="33">
        <v>-1147.2159732555447</v>
      </c>
      <c r="N18" s="32">
        <v>0</v>
      </c>
      <c r="O18" s="31">
        <v>0</v>
      </c>
      <c r="P18" s="31">
        <v>59762</v>
      </c>
      <c r="Q18" s="31">
        <v>2261.2476671176923</v>
      </c>
      <c r="R18" s="33">
        <v>62023.247667117692</v>
      </c>
      <c r="S18" s="32">
        <v>1295</v>
      </c>
      <c r="T18" s="31">
        <v>9845</v>
      </c>
      <c r="U18" s="31">
        <v>61522</v>
      </c>
      <c r="V18" s="31">
        <v>68286.618796581664</v>
      </c>
      <c r="W18" s="30">
        <v>140948.61879658166</v>
      </c>
      <c r="X18" s="32">
        <v>-79592.371129463965</v>
      </c>
      <c r="Y18" s="31">
        <v>-8525</v>
      </c>
      <c r="Z18" s="31">
        <v>13540</v>
      </c>
      <c r="AA18" s="31">
        <v>-4348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31030</v>
      </c>
      <c r="B19" s="37" t="s">
        <v>115</v>
      </c>
      <c r="C19" s="27">
        <v>0</v>
      </c>
      <c r="D19" s="28">
        <v>0</v>
      </c>
      <c r="E19" s="28">
        <v>0</v>
      </c>
      <c r="F19" s="32">
        <v>0</v>
      </c>
      <c r="G19" s="31">
        <v>0</v>
      </c>
      <c r="H19" s="33">
        <v>0</v>
      </c>
      <c r="I19" s="32">
        <v>0</v>
      </c>
      <c r="J19" s="31">
        <v>0</v>
      </c>
      <c r="K19" s="31">
        <v>0</v>
      </c>
      <c r="L19" s="31">
        <v>0</v>
      </c>
      <c r="M19" s="33">
        <v>0</v>
      </c>
      <c r="N19" s="32">
        <v>0</v>
      </c>
      <c r="O19" s="31">
        <v>0</v>
      </c>
      <c r="P19" s="31">
        <v>0</v>
      </c>
      <c r="Q19" s="31">
        <v>0</v>
      </c>
      <c r="R19" s="33">
        <v>0</v>
      </c>
      <c r="S19" s="32">
        <v>0</v>
      </c>
      <c r="T19" s="31">
        <v>0</v>
      </c>
      <c r="U19" s="31">
        <v>0</v>
      </c>
      <c r="V19" s="31">
        <v>0</v>
      </c>
      <c r="W19" s="30">
        <v>0</v>
      </c>
      <c r="X19" s="32">
        <v>0</v>
      </c>
      <c r="Y19" s="31">
        <v>0</v>
      </c>
      <c r="Z19" s="31">
        <v>0</v>
      </c>
      <c r="AA19" s="31">
        <v>0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31040</v>
      </c>
      <c r="B20" s="37" t="s">
        <v>116</v>
      </c>
      <c r="C20" s="27">
        <v>331843.31000000006</v>
      </c>
      <c r="D20" s="28">
        <v>4.8563599999999997E-3</v>
      </c>
      <c r="E20" s="28">
        <v>5.7868299999999998E-3</v>
      </c>
      <c r="F20" s="32">
        <v>2054178</v>
      </c>
      <c r="G20" s="31">
        <v>2819173</v>
      </c>
      <c r="H20" s="33">
        <v>1434427</v>
      </c>
      <c r="I20" s="32">
        <v>98190</v>
      </c>
      <c r="J20" s="31">
        <v>-49551.535836619114</v>
      </c>
      <c r="K20" s="31">
        <v>48638.464163380886</v>
      </c>
      <c r="L20" s="31">
        <v>0</v>
      </c>
      <c r="M20" s="33">
        <v>48638.464163380886</v>
      </c>
      <c r="N20" s="32">
        <v>0</v>
      </c>
      <c r="O20" s="31">
        <v>0</v>
      </c>
      <c r="P20" s="31">
        <v>341788</v>
      </c>
      <c r="Q20" s="31">
        <v>15911.956382715018</v>
      </c>
      <c r="R20" s="33">
        <v>357699.95638271503</v>
      </c>
      <c r="S20" s="32">
        <v>7404</v>
      </c>
      <c r="T20" s="31">
        <v>56307</v>
      </c>
      <c r="U20" s="31">
        <v>351856</v>
      </c>
      <c r="V20" s="31">
        <v>229223.45243091625</v>
      </c>
      <c r="W20" s="30">
        <v>644790.45243091625</v>
      </c>
      <c r="X20" s="32">
        <v>-290905.49604820122</v>
      </c>
      <c r="Y20" s="31">
        <v>-48754</v>
      </c>
      <c r="Z20" s="31">
        <v>77437</v>
      </c>
      <c r="AA20" s="31">
        <v>-24868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31095</v>
      </c>
      <c r="B21" s="37" t="s">
        <v>117</v>
      </c>
      <c r="C21" s="27">
        <v>710540.38</v>
      </c>
      <c r="D21" s="28">
        <v>1.039841E-2</v>
      </c>
      <c r="E21" s="28">
        <v>1.0535040000000001E-2</v>
      </c>
      <c r="F21" s="32">
        <v>4398395</v>
      </c>
      <c r="G21" s="31">
        <v>6036396</v>
      </c>
      <c r="H21" s="33">
        <v>3071388</v>
      </c>
      <c r="I21" s="32">
        <v>210243</v>
      </c>
      <c r="J21" s="31">
        <v>-128388.39903331993</v>
      </c>
      <c r="K21" s="31">
        <v>81854.600966680067</v>
      </c>
      <c r="L21" s="31">
        <v>0</v>
      </c>
      <c r="M21" s="33">
        <v>81854.600966680067</v>
      </c>
      <c r="N21" s="32">
        <v>0</v>
      </c>
      <c r="O21" s="31">
        <v>0</v>
      </c>
      <c r="P21" s="31">
        <v>731835</v>
      </c>
      <c r="Q21" s="31">
        <v>0</v>
      </c>
      <c r="R21" s="33">
        <v>731835</v>
      </c>
      <c r="S21" s="32">
        <v>15854</v>
      </c>
      <c r="T21" s="31">
        <v>120565</v>
      </c>
      <c r="U21" s="31">
        <v>753393</v>
      </c>
      <c r="V21" s="31">
        <v>63625.430386998443</v>
      </c>
      <c r="W21" s="30">
        <v>953437.43038699846</v>
      </c>
      <c r="X21" s="32">
        <v>-229769.43038699846</v>
      </c>
      <c r="Y21" s="31">
        <v>-104393</v>
      </c>
      <c r="Z21" s="31">
        <v>165808</v>
      </c>
      <c r="AA21" s="31">
        <v>-53248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35615</v>
      </c>
      <c r="B22" s="37" t="s">
        <v>118</v>
      </c>
      <c r="C22" s="27">
        <v>61340.71</v>
      </c>
      <c r="D22" s="28">
        <v>8.9769000000000003E-4</v>
      </c>
      <c r="E22" s="28">
        <v>7.2627E-4</v>
      </c>
      <c r="F22" s="32">
        <v>379711</v>
      </c>
      <c r="G22" s="31">
        <v>521119</v>
      </c>
      <c r="H22" s="33">
        <v>265151</v>
      </c>
      <c r="I22" s="32">
        <v>18150</v>
      </c>
      <c r="J22" s="31">
        <v>41780.298875182234</v>
      </c>
      <c r="K22" s="31">
        <v>59930.298875182234</v>
      </c>
      <c r="L22" s="31">
        <v>0</v>
      </c>
      <c r="M22" s="33">
        <v>59930.298875182234</v>
      </c>
      <c r="N22" s="32">
        <v>0</v>
      </c>
      <c r="O22" s="31">
        <v>0</v>
      </c>
      <c r="P22" s="31">
        <v>63179</v>
      </c>
      <c r="Q22" s="31">
        <v>38385.998461626681</v>
      </c>
      <c r="R22" s="33">
        <v>101564.99846162667</v>
      </c>
      <c r="S22" s="32">
        <v>1369</v>
      </c>
      <c r="T22" s="31">
        <v>10408</v>
      </c>
      <c r="U22" s="31">
        <v>65040</v>
      </c>
      <c r="V22" s="31">
        <v>360.693348889616</v>
      </c>
      <c r="W22" s="30">
        <v>77177.693348889617</v>
      </c>
      <c r="X22" s="32">
        <v>23682.305112737064</v>
      </c>
      <c r="Y22" s="31">
        <v>-9012</v>
      </c>
      <c r="Z22" s="31">
        <v>14314</v>
      </c>
      <c r="AA22" s="31">
        <v>-4597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39079</v>
      </c>
      <c r="B23" s="37" t="s">
        <v>119</v>
      </c>
      <c r="C23" s="27">
        <v>88756.73</v>
      </c>
      <c r="D23" s="28">
        <v>1.2989099999999999E-3</v>
      </c>
      <c r="E23" s="28">
        <v>1.3791400000000001E-3</v>
      </c>
      <c r="F23" s="32">
        <v>549422</v>
      </c>
      <c r="G23" s="31">
        <v>754032</v>
      </c>
      <c r="H23" s="33">
        <v>383660</v>
      </c>
      <c r="I23" s="32">
        <v>26262</v>
      </c>
      <c r="J23" s="31">
        <v>-38597.377875784834</v>
      </c>
      <c r="K23" s="31">
        <v>-12335.377875784834</v>
      </c>
      <c r="L23" s="31">
        <v>0</v>
      </c>
      <c r="M23" s="33">
        <v>-12335.377875784834</v>
      </c>
      <c r="N23" s="32">
        <v>0</v>
      </c>
      <c r="O23" s="31">
        <v>0</v>
      </c>
      <c r="P23" s="31">
        <v>91417</v>
      </c>
      <c r="Q23" s="31">
        <v>0</v>
      </c>
      <c r="R23" s="33">
        <v>91417</v>
      </c>
      <c r="S23" s="32">
        <v>1980</v>
      </c>
      <c r="T23" s="31">
        <v>15060</v>
      </c>
      <c r="U23" s="31">
        <v>94110</v>
      </c>
      <c r="V23" s="31">
        <v>22511.420496713272</v>
      </c>
      <c r="W23" s="30">
        <v>133661.42049671328</v>
      </c>
      <c r="X23" s="32">
        <v>-43265.420496713268</v>
      </c>
      <c r="Y23" s="31">
        <v>-13040</v>
      </c>
      <c r="Z23" s="31">
        <v>20712</v>
      </c>
      <c r="AA23" s="31">
        <v>-6651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50660</v>
      </c>
      <c r="B24" s="37" t="s">
        <v>120</v>
      </c>
      <c r="C24" s="27">
        <v>1949324.3800000001</v>
      </c>
      <c r="D24" s="28">
        <v>2.852739E-2</v>
      </c>
      <c r="E24" s="28">
        <v>3.1730620000000001E-2</v>
      </c>
      <c r="F24" s="32">
        <v>12066722</v>
      </c>
      <c r="G24" s="31">
        <v>16560478</v>
      </c>
      <c r="H24" s="33">
        <v>8426160</v>
      </c>
      <c r="I24" s="32">
        <v>576790</v>
      </c>
      <c r="J24" s="31">
        <v>-638298.15741282515</v>
      </c>
      <c r="K24" s="31">
        <v>-61508.157412825152</v>
      </c>
      <c r="L24" s="31">
        <v>0</v>
      </c>
      <c r="M24" s="33">
        <v>-61508.157412825152</v>
      </c>
      <c r="N24" s="32">
        <v>0</v>
      </c>
      <c r="O24" s="31">
        <v>0</v>
      </c>
      <c r="P24" s="31">
        <v>2007742</v>
      </c>
      <c r="Q24" s="31">
        <v>18156.591864845046</v>
      </c>
      <c r="R24" s="33">
        <v>2025898.591864845</v>
      </c>
      <c r="S24" s="32">
        <v>43495</v>
      </c>
      <c r="T24" s="31">
        <v>330762</v>
      </c>
      <c r="U24" s="31">
        <v>2066886</v>
      </c>
      <c r="V24" s="31">
        <v>814447.55222945905</v>
      </c>
      <c r="W24" s="30">
        <v>3255590.5522294589</v>
      </c>
      <c r="X24" s="32">
        <v>-1252096.9603646141</v>
      </c>
      <c r="Y24" s="31">
        <v>-286395</v>
      </c>
      <c r="Z24" s="31">
        <v>454883</v>
      </c>
      <c r="AA24" s="31">
        <v>-146083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50665</v>
      </c>
      <c r="B25" s="37" t="s">
        <v>121</v>
      </c>
      <c r="C25" s="27">
        <v>118168.5</v>
      </c>
      <c r="D25" s="28">
        <v>1.72934E-3</v>
      </c>
      <c r="E25" s="28">
        <v>1.67661E-3</v>
      </c>
      <c r="F25" s="32">
        <v>731489</v>
      </c>
      <c r="G25" s="31">
        <v>1003902</v>
      </c>
      <c r="H25" s="33">
        <v>510797</v>
      </c>
      <c r="I25" s="32">
        <v>34965</v>
      </c>
      <c r="J25" s="31">
        <v>-4706.6950192959275</v>
      </c>
      <c r="K25" s="31">
        <v>30258.304980704073</v>
      </c>
      <c r="L25" s="31">
        <v>0</v>
      </c>
      <c r="M25" s="33">
        <v>30258.304980704073</v>
      </c>
      <c r="N25" s="32">
        <v>0</v>
      </c>
      <c r="O25" s="31">
        <v>0</v>
      </c>
      <c r="P25" s="31">
        <v>121710</v>
      </c>
      <c r="Q25" s="31">
        <v>8691.3028019120775</v>
      </c>
      <c r="R25" s="33">
        <v>130401.30280191208</v>
      </c>
      <c r="S25" s="32">
        <v>2637</v>
      </c>
      <c r="T25" s="31">
        <v>20051</v>
      </c>
      <c r="U25" s="31">
        <v>125295</v>
      </c>
      <c r="V25" s="31">
        <v>1568.5302846200013</v>
      </c>
      <c r="W25" s="30">
        <v>149551.53028462001</v>
      </c>
      <c r="X25" s="32">
        <v>-20508.227482707924</v>
      </c>
      <c r="Y25" s="31">
        <v>-17361</v>
      </c>
      <c r="Z25" s="31">
        <v>27575</v>
      </c>
      <c r="AA25" s="31">
        <v>-8856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50670</v>
      </c>
      <c r="B26" s="37" t="s">
        <v>122</v>
      </c>
      <c r="C26" s="27">
        <v>385472.36</v>
      </c>
      <c r="D26" s="28">
        <v>5.6411999999999999E-3</v>
      </c>
      <c r="E26" s="28">
        <v>6.2822099999999999E-3</v>
      </c>
      <c r="F26" s="32">
        <v>2386156</v>
      </c>
      <c r="G26" s="31">
        <v>3274781</v>
      </c>
      <c r="H26" s="33">
        <v>1666246</v>
      </c>
      <c r="I26" s="32">
        <v>114058</v>
      </c>
      <c r="J26" s="31">
        <v>-292004.42473522155</v>
      </c>
      <c r="K26" s="31">
        <v>-177946.42473522155</v>
      </c>
      <c r="L26" s="31">
        <v>0</v>
      </c>
      <c r="M26" s="33">
        <v>-177946.42473522155</v>
      </c>
      <c r="N26" s="32">
        <v>0</v>
      </c>
      <c r="O26" s="31">
        <v>0</v>
      </c>
      <c r="P26" s="31">
        <v>397025</v>
      </c>
      <c r="Q26" s="31">
        <v>0</v>
      </c>
      <c r="R26" s="33">
        <v>397025</v>
      </c>
      <c r="S26" s="32">
        <v>8601</v>
      </c>
      <c r="T26" s="31">
        <v>65407</v>
      </c>
      <c r="U26" s="31">
        <v>408720</v>
      </c>
      <c r="V26" s="31">
        <v>168197.52152654467</v>
      </c>
      <c r="W26" s="30">
        <v>650925.5215265447</v>
      </c>
      <c r="X26" s="32">
        <v>-258331.52152654467</v>
      </c>
      <c r="Y26" s="31">
        <v>-56634</v>
      </c>
      <c r="Z26" s="31">
        <v>89952</v>
      </c>
      <c r="AA26" s="31">
        <v>-28887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53729</v>
      </c>
      <c r="B27" s="37" t="s">
        <v>123</v>
      </c>
      <c r="C27" s="27">
        <v>788600.58</v>
      </c>
      <c r="D27" s="28">
        <v>1.154078E-2</v>
      </c>
      <c r="E27" s="28">
        <v>1.3912870000000001E-2</v>
      </c>
      <c r="F27" s="32">
        <v>4881603</v>
      </c>
      <c r="G27" s="31">
        <v>6699555</v>
      </c>
      <c r="H27" s="33">
        <v>3408810</v>
      </c>
      <c r="I27" s="32">
        <v>233341</v>
      </c>
      <c r="J27" s="31">
        <v>-1366938.6987336634</v>
      </c>
      <c r="K27" s="31">
        <v>-1133597.6987336634</v>
      </c>
      <c r="L27" s="31">
        <v>0</v>
      </c>
      <c r="M27" s="33">
        <v>-1133597.6987336634</v>
      </c>
      <c r="N27" s="32">
        <v>0</v>
      </c>
      <c r="O27" s="31">
        <v>0</v>
      </c>
      <c r="P27" s="31">
        <v>812234</v>
      </c>
      <c r="Q27" s="31">
        <v>0</v>
      </c>
      <c r="R27" s="33">
        <v>812234</v>
      </c>
      <c r="S27" s="32">
        <v>17596</v>
      </c>
      <c r="T27" s="31">
        <v>133810</v>
      </c>
      <c r="U27" s="31">
        <v>836160</v>
      </c>
      <c r="V27" s="31">
        <v>632351.72293149831</v>
      </c>
      <c r="W27" s="30">
        <v>1619917.7229314982</v>
      </c>
      <c r="X27" s="32">
        <v>-816748.72293149831</v>
      </c>
      <c r="Y27" s="31">
        <v>-115861</v>
      </c>
      <c r="Z27" s="31">
        <v>184023</v>
      </c>
      <c r="AA27" s="31">
        <v>-59096.999999999884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54520</v>
      </c>
      <c r="B28" s="37" t="s">
        <v>124</v>
      </c>
      <c r="C28" s="27">
        <v>2267719.7199999997</v>
      </c>
      <c r="D28" s="28">
        <v>3.318695E-2</v>
      </c>
      <c r="E28" s="28">
        <v>3.0383259999999999E-2</v>
      </c>
      <c r="F28" s="32">
        <v>14037657</v>
      </c>
      <c r="G28" s="31">
        <v>19265406</v>
      </c>
      <c r="H28" s="33">
        <v>9802459</v>
      </c>
      <c r="I28" s="32">
        <v>671000</v>
      </c>
      <c r="J28" s="31">
        <v>1449385.2495781232</v>
      </c>
      <c r="K28" s="31">
        <v>2120385.249578123</v>
      </c>
      <c r="L28" s="31">
        <v>0</v>
      </c>
      <c r="M28" s="33">
        <v>2120385.249578123</v>
      </c>
      <c r="N28" s="32">
        <v>0</v>
      </c>
      <c r="O28" s="31">
        <v>0</v>
      </c>
      <c r="P28" s="31">
        <v>2335680</v>
      </c>
      <c r="Q28" s="31">
        <v>663275.01121561299</v>
      </c>
      <c r="R28" s="33">
        <v>2998955.0112156132</v>
      </c>
      <c r="S28" s="32">
        <v>50599</v>
      </c>
      <c r="T28" s="31">
        <v>384788</v>
      </c>
      <c r="U28" s="31">
        <v>2404484</v>
      </c>
      <c r="V28" s="31">
        <v>0</v>
      </c>
      <c r="W28" s="30">
        <v>2839871</v>
      </c>
      <c r="X28" s="32">
        <v>133019.01121561299</v>
      </c>
      <c r="Y28" s="31">
        <v>-333173</v>
      </c>
      <c r="Z28" s="31">
        <v>529182</v>
      </c>
      <c r="AA28" s="31">
        <v>-169943.99999999977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54523</v>
      </c>
      <c r="B29" s="37" t="s">
        <v>403</v>
      </c>
      <c r="C29" s="27">
        <v>6583210.75</v>
      </c>
      <c r="D29" s="28">
        <v>9.6342010000000006E-2</v>
      </c>
      <c r="E29" s="28">
        <v>8.2413E-2</v>
      </c>
      <c r="F29" s="32">
        <v>40751441</v>
      </c>
      <c r="G29" s="31">
        <v>55927644</v>
      </c>
      <c r="H29" s="33">
        <v>28456624</v>
      </c>
      <c r="I29" s="32">
        <v>1947920</v>
      </c>
      <c r="J29" s="31">
        <v>1946184.3830825514</v>
      </c>
      <c r="K29" s="31">
        <v>3894104.3830825514</v>
      </c>
      <c r="L29" s="31">
        <v>0</v>
      </c>
      <c r="M29" s="33">
        <v>3894104.3830825514</v>
      </c>
      <c r="N29" s="32">
        <v>0</v>
      </c>
      <c r="O29" s="31">
        <v>0</v>
      </c>
      <c r="P29" s="31">
        <v>6780499</v>
      </c>
      <c r="Q29" s="31">
        <v>3068935.9023107309</v>
      </c>
      <c r="R29" s="33">
        <v>9849434.9023107309</v>
      </c>
      <c r="S29" s="32">
        <v>146889</v>
      </c>
      <c r="T29" s="31">
        <v>1117042</v>
      </c>
      <c r="U29" s="31">
        <v>6980237</v>
      </c>
      <c r="V29" s="31">
        <v>180621.49681615143</v>
      </c>
      <c r="W29" s="30">
        <v>8424789.4968161508</v>
      </c>
      <c r="X29" s="32">
        <v>1348977.4054945796</v>
      </c>
      <c r="Y29" s="31">
        <v>-967206</v>
      </c>
      <c r="Z29" s="31">
        <v>1536220</v>
      </c>
      <c r="AA29" s="31">
        <v>-493345.99999999953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54527</v>
      </c>
      <c r="B30" s="37" t="s">
        <v>125</v>
      </c>
      <c r="C30" s="27">
        <v>53008685.650000006</v>
      </c>
      <c r="D30" s="28">
        <v>0.77575574999999997</v>
      </c>
      <c r="E30" s="28">
        <v>0.78184807999999995</v>
      </c>
      <c r="F30" s="32">
        <v>328134786</v>
      </c>
      <c r="G30" s="31">
        <v>450335124</v>
      </c>
      <c r="H30" s="33">
        <v>229135660</v>
      </c>
      <c r="I30" s="32">
        <v>15684852</v>
      </c>
      <c r="J30" s="31">
        <v>-1345902.8549814171</v>
      </c>
      <c r="K30" s="31">
        <v>14338949.145018583</v>
      </c>
      <c r="L30" s="31">
        <v>0</v>
      </c>
      <c r="M30" s="33">
        <v>14338949.145018583</v>
      </c>
      <c r="N30" s="32">
        <v>0</v>
      </c>
      <c r="O30" s="31">
        <v>0</v>
      </c>
      <c r="P30" s="31">
        <v>54597271</v>
      </c>
      <c r="Q30" s="31">
        <v>199185.83159511539</v>
      </c>
      <c r="R30" s="33">
        <v>54796456.831595115</v>
      </c>
      <c r="S30" s="32">
        <v>1182765</v>
      </c>
      <c r="T30" s="31">
        <v>8994537</v>
      </c>
      <c r="U30" s="31">
        <v>56205587</v>
      </c>
      <c r="V30" s="31">
        <v>3096281.58662934</v>
      </c>
      <c r="W30" s="30">
        <v>69479170.586629346</v>
      </c>
      <c r="X30" s="32">
        <v>-15291994.755034225</v>
      </c>
      <c r="Y30" s="31">
        <v>-7788039</v>
      </c>
      <c r="Z30" s="31">
        <v>12369799</v>
      </c>
      <c r="AA30" s="31">
        <v>-3972479.0000000075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58676</v>
      </c>
      <c r="B31" s="37" t="s">
        <v>126</v>
      </c>
      <c r="C31" s="27">
        <v>93754.11</v>
      </c>
      <c r="D31" s="28">
        <v>1.3720399999999999E-3</v>
      </c>
      <c r="E31" s="28">
        <v>1.5345199999999999E-3</v>
      </c>
      <c r="F31" s="32">
        <v>580355</v>
      </c>
      <c r="G31" s="31">
        <v>796485</v>
      </c>
      <c r="H31" s="33">
        <v>405261</v>
      </c>
      <c r="I31" s="32">
        <v>27741</v>
      </c>
      <c r="J31" s="31">
        <v>-188204.77196681162</v>
      </c>
      <c r="K31" s="31">
        <v>-160463.77196681162</v>
      </c>
      <c r="L31" s="31">
        <v>0</v>
      </c>
      <c r="M31" s="33">
        <v>-160463.77196681162</v>
      </c>
      <c r="N31" s="32">
        <v>0</v>
      </c>
      <c r="O31" s="31">
        <v>0</v>
      </c>
      <c r="P31" s="31">
        <v>96563</v>
      </c>
      <c r="Q31" s="31">
        <v>0</v>
      </c>
      <c r="R31" s="33">
        <v>96563</v>
      </c>
      <c r="S31" s="32">
        <v>2092</v>
      </c>
      <c r="T31" s="31">
        <v>15908</v>
      </c>
      <c r="U31" s="31">
        <v>99408</v>
      </c>
      <c r="V31" s="31">
        <v>52397.784398765391</v>
      </c>
      <c r="W31" s="30">
        <v>169805.78439876539</v>
      </c>
      <c r="X31" s="32">
        <v>-74319.784398765391</v>
      </c>
      <c r="Y31" s="31">
        <v>-13774</v>
      </c>
      <c r="Z31" s="31">
        <v>21878</v>
      </c>
      <c r="AA31" s="31">
        <v>-7027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58680</v>
      </c>
      <c r="B32" s="37" t="s">
        <v>127</v>
      </c>
      <c r="C32" s="27">
        <v>571226.57999999996</v>
      </c>
      <c r="D32" s="28">
        <v>8.3596199999999999E-3</v>
      </c>
      <c r="E32" s="28">
        <v>8.8671400000000008E-3</v>
      </c>
      <c r="F32" s="32">
        <v>3536013</v>
      </c>
      <c r="G32" s="31">
        <v>4852855</v>
      </c>
      <c r="H32" s="33">
        <v>2469188</v>
      </c>
      <c r="I32" s="32">
        <v>169021</v>
      </c>
      <c r="J32" s="31">
        <v>-53428.29065915016</v>
      </c>
      <c r="K32" s="31">
        <v>115592.70934084983</v>
      </c>
      <c r="L32" s="31">
        <v>0</v>
      </c>
      <c r="M32" s="33">
        <v>115592.70934084983</v>
      </c>
      <c r="N32" s="32">
        <v>0</v>
      </c>
      <c r="O32" s="31">
        <v>0</v>
      </c>
      <c r="P32" s="31">
        <v>588346</v>
      </c>
      <c r="Q32" s="31">
        <v>11737.693733185424</v>
      </c>
      <c r="R32" s="33">
        <v>600083.69373318541</v>
      </c>
      <c r="S32" s="32">
        <v>12746</v>
      </c>
      <c r="T32" s="31">
        <v>96926</v>
      </c>
      <c r="U32" s="31">
        <v>605677</v>
      </c>
      <c r="V32" s="31">
        <v>137275.58051261189</v>
      </c>
      <c r="W32" s="30">
        <v>852624.58051261189</v>
      </c>
      <c r="X32" s="32">
        <v>-259106.88677942648</v>
      </c>
      <c r="Y32" s="31">
        <v>-83925</v>
      </c>
      <c r="Z32" s="31">
        <v>133298</v>
      </c>
      <c r="AA32" s="31">
        <v>-42807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33" ht="13.5" thickBot="1">
      <c r="A33" s="53"/>
      <c r="B33" s="53"/>
      <c r="C33" s="53"/>
      <c r="D33" s="53"/>
      <c r="E33" s="53"/>
      <c r="F33" s="55"/>
      <c r="G33" s="53"/>
      <c r="H33" s="56"/>
      <c r="I33" s="55"/>
      <c r="J33" s="53"/>
      <c r="K33" s="53"/>
      <c r="L33" s="53"/>
      <c r="M33" s="56"/>
      <c r="N33" s="55"/>
      <c r="O33" s="53"/>
      <c r="P33" s="53"/>
      <c r="Q33" s="53"/>
      <c r="R33" s="56"/>
      <c r="S33" s="55"/>
      <c r="T33" s="53"/>
      <c r="U33" s="53"/>
      <c r="V33" s="53"/>
      <c r="W33" s="56"/>
      <c r="X33" s="55"/>
      <c r="Y33" s="53"/>
      <c r="Z33" s="53"/>
      <c r="AA33" s="53"/>
      <c r="AB33" s="53"/>
      <c r="AC33" s="56"/>
    </row>
    <row r="34" spans="1:33" ht="13.5" thickBot="1">
      <c r="A34" s="41" t="s">
        <v>99</v>
      </c>
      <c r="B34" s="41"/>
      <c r="C34" s="49">
        <f t="shared" ref="C34:AC34" si="1">SUM(C13:C33)</f>
        <v>68331670.070000008</v>
      </c>
      <c r="D34" s="50">
        <f t="shared" si="1"/>
        <v>1</v>
      </c>
      <c r="E34" s="50">
        <f t="shared" si="1"/>
        <v>0.99999999999999989</v>
      </c>
      <c r="F34" s="51">
        <f t="shared" si="1"/>
        <v>422987244</v>
      </c>
      <c r="G34" s="49">
        <f t="shared" si="1"/>
        <v>580511488</v>
      </c>
      <c r="H34" s="52">
        <f t="shared" si="1"/>
        <v>295370881</v>
      </c>
      <c r="I34" s="51">
        <f t="shared" si="1"/>
        <v>20218801</v>
      </c>
      <c r="J34" s="49">
        <f t="shared" si="1"/>
        <v>-1515729.4701537522</v>
      </c>
      <c r="K34" s="49">
        <f t="shared" si="1"/>
        <v>18703071.529846247</v>
      </c>
      <c r="L34" s="49">
        <f t="shared" si="1"/>
        <v>0</v>
      </c>
      <c r="M34" s="52">
        <f t="shared" si="1"/>
        <v>18703071.529846247</v>
      </c>
      <c r="N34" s="51">
        <f t="shared" si="1"/>
        <v>0</v>
      </c>
      <c r="O34" s="49">
        <f t="shared" si="1"/>
        <v>0</v>
      </c>
      <c r="P34" s="49">
        <f t="shared" si="1"/>
        <v>70379462</v>
      </c>
      <c r="Q34" s="49">
        <f t="shared" si="1"/>
        <v>4035897.6940177078</v>
      </c>
      <c r="R34" s="52">
        <f t="shared" si="1"/>
        <v>74415359.694017708</v>
      </c>
      <c r="S34" s="51">
        <f t="shared" si="1"/>
        <v>1524663</v>
      </c>
      <c r="T34" s="49">
        <f t="shared" si="1"/>
        <v>11594546</v>
      </c>
      <c r="U34" s="49">
        <f t="shared" si="1"/>
        <v>72452684</v>
      </c>
      <c r="V34" s="49">
        <f t="shared" si="1"/>
        <v>6126576.0738093667</v>
      </c>
      <c r="W34" s="52">
        <f t="shared" si="1"/>
        <v>91698469.07380937</v>
      </c>
      <c r="X34" s="51">
        <f t="shared" si="1"/>
        <v>-18068516.379791662</v>
      </c>
      <c r="Y34" s="49">
        <f t="shared" si="1"/>
        <v>-10039292</v>
      </c>
      <c r="Z34" s="49">
        <f t="shared" si="1"/>
        <v>15945482</v>
      </c>
      <c r="AA34" s="49">
        <f t="shared" si="1"/>
        <v>-5120783.0000000065</v>
      </c>
      <c r="AB34" s="49">
        <f t="shared" si="1"/>
        <v>0</v>
      </c>
      <c r="AC34" s="52">
        <f t="shared" si="1"/>
        <v>0</v>
      </c>
      <c r="AD34" s="20"/>
      <c r="AE34" s="20"/>
      <c r="AF34" s="20"/>
      <c r="AG34" s="20"/>
    </row>
    <row r="37" spans="1:33">
      <c r="N37" s="5"/>
      <c r="O37" s="5"/>
      <c r="P37" s="5"/>
    </row>
    <row r="38" spans="1:33">
      <c r="N38" s="5"/>
      <c r="O38" s="5"/>
      <c r="P38" s="5"/>
    </row>
  </sheetData>
  <sortState xmlns:xlrd2="http://schemas.microsoft.com/office/spreadsheetml/2017/richdata2" ref="A13:AA32">
    <sortCondition ref="A13:A32"/>
  </sortState>
  <mergeCells count="6">
    <mergeCell ref="X5:AC5"/>
    <mergeCell ref="F4:H4"/>
    <mergeCell ref="I4:M4"/>
    <mergeCell ref="N4:R4"/>
    <mergeCell ref="S4:W4"/>
    <mergeCell ref="X4:AC4"/>
  </mergeCells>
  <conditionalFormatting sqref="A13:AC32">
    <cfRule type="expression" dxfId="25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2023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3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6" customWidth="1"/>
    <col min="7" max="396" width="9.140625" style="5"/>
    <col min="397" max="16384" width="9.140625" style="1"/>
  </cols>
  <sheetData>
    <row r="1" spans="1:441" ht="23.25">
      <c r="A1" s="2" t="s">
        <v>499</v>
      </c>
      <c r="B1" s="2"/>
    </row>
    <row r="4" spans="1:441">
      <c r="C4" s="6"/>
      <c r="D4" s="10" t="s">
        <v>482</v>
      </c>
      <c r="E4" s="10" t="s">
        <v>482</v>
      </c>
    </row>
    <row r="5" spans="1:441">
      <c r="C5" s="6"/>
      <c r="D5" s="10" t="s">
        <v>483</v>
      </c>
      <c r="E5" s="10" t="s">
        <v>487</v>
      </c>
    </row>
    <row r="6" spans="1:441" ht="15">
      <c r="C6" s="16"/>
      <c r="D6" s="48" t="s">
        <v>484</v>
      </c>
      <c r="E6" s="48" t="s">
        <v>484</v>
      </c>
      <c r="F6" s="48">
        <v>2023</v>
      </c>
    </row>
    <row r="7" spans="1:441">
      <c r="A7" s="10" t="s">
        <v>18</v>
      </c>
      <c r="B7" s="10"/>
      <c r="C7" s="10" t="s">
        <v>518</v>
      </c>
      <c r="D7" s="10" t="s">
        <v>485</v>
      </c>
      <c r="E7" s="10" t="s">
        <v>485</v>
      </c>
      <c r="F7" s="10" t="s">
        <v>7</v>
      </c>
    </row>
    <row r="8" spans="1:441" ht="13.5" thickBot="1">
      <c r="A8" s="40" t="s">
        <v>30</v>
      </c>
      <c r="B8" s="40" t="s">
        <v>108</v>
      </c>
      <c r="C8" s="41" t="s">
        <v>459</v>
      </c>
      <c r="D8" s="41" t="s">
        <v>486</v>
      </c>
      <c r="E8" s="41" t="s">
        <v>486</v>
      </c>
      <c r="F8" s="41" t="s">
        <v>32</v>
      </c>
    </row>
    <row r="9" spans="1:441">
      <c r="A9" s="17">
        <v>-1</v>
      </c>
      <c r="B9" s="17">
        <f>A9-1</f>
        <v>-2</v>
      </c>
      <c r="C9" s="17">
        <f t="shared" ref="C9:F9" si="0">B9-1</f>
        <v>-3</v>
      </c>
      <c r="D9" s="17">
        <f t="shared" si="0"/>
        <v>-4</v>
      </c>
      <c r="E9" s="17">
        <f t="shared" si="0"/>
        <v>-5</v>
      </c>
      <c r="F9" s="17">
        <f t="shared" si="0"/>
        <v>-6</v>
      </c>
    </row>
    <row r="10" spans="1:441" ht="15">
      <c r="A10" s="19"/>
      <c r="B10" s="19"/>
    </row>
    <row r="11" spans="1:441" s="35" customFormat="1">
      <c r="A11" s="36">
        <v>10005</v>
      </c>
      <c r="B11" s="37" t="s">
        <v>308</v>
      </c>
      <c r="C11" s="68">
        <v>1388842.61</v>
      </c>
      <c r="D11" s="69">
        <v>0</v>
      </c>
      <c r="E11" s="69">
        <v>8.8022000000000003E-4</v>
      </c>
      <c r="F11" s="70">
        <v>1.0272000000000001E-4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</row>
    <row r="12" spans="1:441" s="35" customFormat="1">
      <c r="A12" s="36">
        <v>10010</v>
      </c>
      <c r="B12" s="37" t="s">
        <v>309</v>
      </c>
      <c r="C12" s="68">
        <v>24289920.68</v>
      </c>
      <c r="D12" s="69">
        <v>1.8250499999999999E-2</v>
      </c>
      <c r="E12" s="69">
        <v>1.5394390000000001E-2</v>
      </c>
      <c r="F12" s="70">
        <v>1.791719E-2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</row>
    <row r="13" spans="1:441" s="5" customFormat="1" ht="13.5" thickBot="1">
      <c r="A13" s="53"/>
      <c r="B13" s="53"/>
      <c r="C13" s="53"/>
      <c r="D13" s="53"/>
      <c r="E13" s="53"/>
      <c r="F13" s="57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5" customFormat="1" ht="13.5" thickBot="1">
      <c r="A14" s="41" t="s">
        <v>488</v>
      </c>
      <c r="B14" s="58" t="s">
        <v>490</v>
      </c>
      <c r="C14" s="49">
        <f>SUM(C11:C13)</f>
        <v>25678763.289999999</v>
      </c>
      <c r="D14" s="50">
        <f t="shared" ref="D14:F14" si="1">SUM(D11:D13)</f>
        <v>1.8250499999999999E-2</v>
      </c>
      <c r="E14" s="50">
        <f t="shared" si="1"/>
        <v>1.6274610000000002E-2</v>
      </c>
      <c r="F14" s="50">
        <f t="shared" si="1"/>
        <v>1.801991E-2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19"/>
      <c r="B15" s="19"/>
    </row>
    <row r="16" spans="1:441" s="35" customFormat="1">
      <c r="A16" s="36">
        <v>7716</v>
      </c>
      <c r="B16" s="37" t="s">
        <v>466</v>
      </c>
      <c r="C16" s="68">
        <v>146255.03</v>
      </c>
      <c r="D16" s="69">
        <v>0</v>
      </c>
      <c r="E16" s="69">
        <v>9.2689999999999995E-5</v>
      </c>
      <c r="F16" s="70">
        <v>1.082E-5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</row>
    <row r="17" spans="1:396" s="35" customFormat="1">
      <c r="A17" s="36">
        <v>7718</v>
      </c>
      <c r="B17" s="37" t="s">
        <v>263</v>
      </c>
      <c r="C17" s="68">
        <v>152143.85999999999</v>
      </c>
      <c r="D17" s="69">
        <v>0</v>
      </c>
      <c r="E17" s="69">
        <v>9.6429999999999997E-5</v>
      </c>
      <c r="F17" s="70">
        <v>1.1250000000000001E-5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</row>
    <row r="18" spans="1:396" s="35" customFormat="1">
      <c r="A18" s="36">
        <v>7720</v>
      </c>
      <c r="B18" s="37" t="s">
        <v>264</v>
      </c>
      <c r="C18" s="68">
        <v>70719.960000000006</v>
      </c>
      <c r="D18" s="69">
        <v>0</v>
      </c>
      <c r="E18" s="69">
        <v>4.4820000000000001E-5</v>
      </c>
      <c r="F18" s="70">
        <v>5.2299999999999999E-6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</row>
    <row r="19" spans="1:396" s="35" customFormat="1">
      <c r="A19" s="36">
        <v>7724</v>
      </c>
      <c r="B19" s="37" t="s">
        <v>265</v>
      </c>
      <c r="C19" s="68">
        <v>42321.120000000003</v>
      </c>
      <c r="D19" s="69">
        <v>0</v>
      </c>
      <c r="E19" s="69">
        <v>2.6820000000000001E-5</v>
      </c>
      <c r="F19" s="70">
        <v>3.1300000000000001E-6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</row>
    <row r="20" spans="1:396" s="35" customFormat="1">
      <c r="A20" s="36">
        <v>7725</v>
      </c>
      <c r="B20" s="37" t="s">
        <v>266</v>
      </c>
      <c r="C20" s="68">
        <v>21834</v>
      </c>
      <c r="D20" s="69">
        <v>0</v>
      </c>
      <c r="E20" s="69">
        <v>1.384E-5</v>
      </c>
      <c r="F20" s="70">
        <v>1.6199999999999999E-6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</row>
    <row r="21" spans="1:396" s="35" customFormat="1">
      <c r="A21" s="36">
        <v>7727</v>
      </c>
      <c r="B21" s="37" t="s">
        <v>267</v>
      </c>
      <c r="C21" s="68">
        <v>34800</v>
      </c>
      <c r="D21" s="69">
        <v>0</v>
      </c>
      <c r="E21" s="69">
        <v>2.2059999999999999E-5</v>
      </c>
      <c r="F21" s="70">
        <v>2.57E-6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</row>
    <row r="22" spans="1:396" s="35" customFormat="1">
      <c r="A22" s="36">
        <v>7730</v>
      </c>
      <c r="B22" s="37" t="s">
        <v>268</v>
      </c>
      <c r="C22" s="68">
        <v>110055.46</v>
      </c>
      <c r="D22" s="69">
        <v>0</v>
      </c>
      <c r="E22" s="69">
        <v>6.9750000000000001E-5</v>
      </c>
      <c r="F22" s="70">
        <v>8.14E-6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</row>
    <row r="23" spans="1:396" s="35" customFormat="1">
      <c r="A23" s="36">
        <v>7734</v>
      </c>
      <c r="B23" s="37" t="s">
        <v>269</v>
      </c>
      <c r="C23" s="68">
        <v>155304.26</v>
      </c>
      <c r="D23" s="69">
        <v>0</v>
      </c>
      <c r="E23" s="69">
        <v>9.8430000000000005E-5</v>
      </c>
      <c r="F23" s="70">
        <v>1.149E-5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</row>
    <row r="24" spans="1:396" s="35" customFormat="1">
      <c r="A24" s="36">
        <v>7741</v>
      </c>
      <c r="B24" s="37" t="s">
        <v>271</v>
      </c>
      <c r="C24" s="68">
        <v>55119.98</v>
      </c>
      <c r="D24" s="69">
        <v>0</v>
      </c>
      <c r="E24" s="69">
        <v>3.4929999999999999E-5</v>
      </c>
      <c r="F24" s="70">
        <v>4.0799999999999999E-6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</row>
    <row r="25" spans="1:396" s="35" customFormat="1">
      <c r="A25" s="36">
        <v>7743</v>
      </c>
      <c r="B25" s="37" t="s">
        <v>272</v>
      </c>
      <c r="C25" s="68">
        <v>72786.75</v>
      </c>
      <c r="D25" s="69">
        <v>0</v>
      </c>
      <c r="E25" s="69">
        <v>4.613E-5</v>
      </c>
      <c r="F25" s="70">
        <v>5.3800000000000002E-6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</row>
    <row r="26" spans="1:396" s="35" customFormat="1">
      <c r="A26" s="36">
        <v>7747</v>
      </c>
      <c r="B26" s="37" t="s">
        <v>273</v>
      </c>
      <c r="C26" s="68">
        <v>172549.44</v>
      </c>
      <c r="D26" s="69">
        <v>0</v>
      </c>
      <c r="E26" s="69">
        <v>1.0936E-4</v>
      </c>
      <c r="F26" s="70">
        <v>1.276E-5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</row>
    <row r="27" spans="1:396" s="35" customFormat="1">
      <c r="A27" s="36">
        <v>7752</v>
      </c>
      <c r="B27" s="37" t="s">
        <v>463</v>
      </c>
      <c r="C27" s="68">
        <v>59600</v>
      </c>
      <c r="D27" s="69">
        <v>0</v>
      </c>
      <c r="E27" s="69">
        <v>3.7769999999999999E-5</v>
      </c>
      <c r="F27" s="70">
        <v>4.4100000000000001E-6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</row>
    <row r="28" spans="1:396" s="35" customFormat="1">
      <c r="A28" s="36">
        <v>7756</v>
      </c>
      <c r="B28" s="37" t="s">
        <v>277</v>
      </c>
      <c r="C28" s="68">
        <v>394870.46</v>
      </c>
      <c r="D28" s="69">
        <v>0</v>
      </c>
      <c r="E28" s="69">
        <v>2.5025999999999998E-4</v>
      </c>
      <c r="F28" s="70">
        <v>2.921E-5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</row>
    <row r="29" spans="1:396" s="35" customFormat="1">
      <c r="A29" s="36">
        <v>7757</v>
      </c>
      <c r="B29" s="37" t="s">
        <v>278</v>
      </c>
      <c r="C29" s="68">
        <v>64644.07</v>
      </c>
      <c r="D29" s="69">
        <v>0</v>
      </c>
      <c r="E29" s="69">
        <v>4.0970000000000002E-5</v>
      </c>
      <c r="F29" s="70">
        <v>4.78E-6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</row>
    <row r="30" spans="1:396" s="35" customFormat="1">
      <c r="A30" s="36">
        <v>7759</v>
      </c>
      <c r="B30" s="37" t="s">
        <v>279</v>
      </c>
      <c r="C30" s="68">
        <v>182021.86</v>
      </c>
      <c r="D30" s="69">
        <v>0</v>
      </c>
      <c r="E30" s="69">
        <v>1.1535999999999999E-4</v>
      </c>
      <c r="F30" s="70">
        <v>1.346E-5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</row>
    <row r="31" spans="1:396" s="35" customFormat="1">
      <c r="A31" s="36">
        <v>7763</v>
      </c>
      <c r="B31" s="37" t="s">
        <v>280</v>
      </c>
      <c r="C31" s="68">
        <v>63019.98</v>
      </c>
      <c r="D31" s="69">
        <v>0</v>
      </c>
      <c r="E31" s="69">
        <v>3.994E-5</v>
      </c>
      <c r="F31" s="70">
        <v>4.6600000000000003E-6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</row>
    <row r="32" spans="1:396" s="35" customFormat="1">
      <c r="A32" s="36">
        <v>7773</v>
      </c>
      <c r="B32" s="37" t="s">
        <v>281</v>
      </c>
      <c r="C32" s="68">
        <v>126600.33</v>
      </c>
      <c r="D32" s="69">
        <v>0</v>
      </c>
      <c r="E32" s="69">
        <v>8.0240000000000004E-5</v>
      </c>
      <c r="F32" s="70">
        <v>9.3600000000000002E-6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</row>
    <row r="33" spans="1:441" s="35" customFormat="1">
      <c r="A33" s="36">
        <v>7776</v>
      </c>
      <c r="B33" s="37" t="s">
        <v>282</v>
      </c>
      <c r="C33" s="68">
        <v>104544.35</v>
      </c>
      <c r="D33" s="69">
        <v>0</v>
      </c>
      <c r="E33" s="69">
        <v>6.6260000000000006E-5</v>
      </c>
      <c r="F33" s="70">
        <v>7.7300000000000005E-6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</row>
    <row r="34" spans="1:441" s="35" customFormat="1">
      <c r="A34" s="36">
        <v>7782</v>
      </c>
      <c r="B34" s="37" t="s">
        <v>284</v>
      </c>
      <c r="C34" s="68">
        <v>49516.800000000003</v>
      </c>
      <c r="D34" s="69">
        <v>0</v>
      </c>
      <c r="E34" s="69">
        <v>3.1380000000000001E-5</v>
      </c>
      <c r="F34" s="70">
        <v>3.6600000000000001E-6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</row>
    <row r="35" spans="1:441" s="35" customFormat="1">
      <c r="A35" s="36">
        <v>7790</v>
      </c>
      <c r="B35" s="37" t="s">
        <v>285</v>
      </c>
      <c r="C35" s="68">
        <v>55120.02</v>
      </c>
      <c r="D35" s="69">
        <v>0</v>
      </c>
      <c r="E35" s="69">
        <v>3.4929999999999999E-5</v>
      </c>
      <c r="F35" s="70">
        <v>4.0799999999999999E-6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</row>
    <row r="36" spans="1:441" s="35" customFormat="1">
      <c r="A36" s="36">
        <v>7793</v>
      </c>
      <c r="B36" s="37" t="s">
        <v>287</v>
      </c>
      <c r="C36" s="68">
        <v>70760.5</v>
      </c>
      <c r="D36" s="69">
        <v>0</v>
      </c>
      <c r="E36" s="69">
        <v>4.4849999999999999E-5</v>
      </c>
      <c r="F36" s="70">
        <v>5.2299999999999999E-6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</row>
    <row r="37" spans="1:441" s="35" customFormat="1">
      <c r="A37" s="36">
        <v>7794</v>
      </c>
      <c r="B37" s="37" t="s">
        <v>288</v>
      </c>
      <c r="C37" s="68">
        <v>48412.56</v>
      </c>
      <c r="D37" s="69">
        <v>0</v>
      </c>
      <c r="E37" s="69">
        <v>3.0679999999999998E-5</v>
      </c>
      <c r="F37" s="70">
        <v>3.58E-6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</row>
    <row r="38" spans="1:441" s="35" customFormat="1">
      <c r="A38" s="36">
        <v>7798</v>
      </c>
      <c r="B38" s="37" t="s">
        <v>289</v>
      </c>
      <c r="C38" s="68">
        <v>93867.83</v>
      </c>
      <c r="D38" s="69">
        <v>0</v>
      </c>
      <c r="E38" s="69">
        <v>5.9490000000000001E-5</v>
      </c>
      <c r="F38" s="70">
        <v>6.9399999999999996E-6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</row>
    <row r="39" spans="1:441" s="35" customFormat="1">
      <c r="A39" s="36">
        <v>7805</v>
      </c>
      <c r="B39" s="37" t="s">
        <v>291</v>
      </c>
      <c r="C39" s="68">
        <v>108127.2</v>
      </c>
      <c r="D39" s="69">
        <v>0</v>
      </c>
      <c r="E39" s="69">
        <v>6.8529999999999996E-5</v>
      </c>
      <c r="F39" s="70">
        <v>7.9999999999999996E-6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</row>
    <row r="40" spans="1:441" s="35" customFormat="1">
      <c r="A40" s="36">
        <v>7807</v>
      </c>
      <c r="B40" s="37" t="s">
        <v>292</v>
      </c>
      <c r="C40" s="68">
        <v>39981.919999999998</v>
      </c>
      <c r="D40" s="69">
        <v>0</v>
      </c>
      <c r="E40" s="69">
        <v>2.5340000000000001E-5</v>
      </c>
      <c r="F40" s="70">
        <v>2.96E-6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</row>
    <row r="41" spans="1:441" s="35" customFormat="1">
      <c r="A41" s="36">
        <v>7814</v>
      </c>
      <c r="B41" s="37" t="s">
        <v>293</v>
      </c>
      <c r="C41" s="68">
        <v>122998.43</v>
      </c>
      <c r="D41" s="69">
        <v>0</v>
      </c>
      <c r="E41" s="69">
        <v>7.7949999999999997E-5</v>
      </c>
      <c r="F41" s="70">
        <v>9.0999999999999993E-6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</row>
    <row r="42" spans="1:441" s="35" customFormat="1">
      <c r="A42" s="36">
        <v>7820</v>
      </c>
      <c r="B42" s="37" t="s">
        <v>296</v>
      </c>
      <c r="C42" s="68">
        <v>32142.15</v>
      </c>
      <c r="D42" s="69">
        <v>0</v>
      </c>
      <c r="E42" s="69">
        <v>2.037E-5</v>
      </c>
      <c r="F42" s="70">
        <v>2.3800000000000001E-6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</row>
    <row r="43" spans="1:441" s="35" customFormat="1">
      <c r="A43" s="36">
        <v>7821</v>
      </c>
      <c r="B43" s="37" t="s">
        <v>297</v>
      </c>
      <c r="C43" s="68">
        <v>78865.539999999994</v>
      </c>
      <c r="D43" s="69">
        <v>0</v>
      </c>
      <c r="E43" s="69">
        <v>4.9979999999999999E-5</v>
      </c>
      <c r="F43" s="70">
        <v>5.8300000000000001E-6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</row>
    <row r="44" spans="1:441" s="35" customFormat="1">
      <c r="A44" s="36">
        <v>20020</v>
      </c>
      <c r="B44" s="37" t="s">
        <v>310</v>
      </c>
      <c r="C44" s="68">
        <v>193869.96</v>
      </c>
      <c r="D44" s="69">
        <v>0</v>
      </c>
      <c r="E44" s="69">
        <v>1.2286999999999999E-4</v>
      </c>
      <c r="F44" s="70">
        <v>1.434E-5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</row>
    <row r="45" spans="1:441" s="35" customFormat="1">
      <c r="A45" s="36">
        <v>20025</v>
      </c>
      <c r="B45" s="37" t="s">
        <v>128</v>
      </c>
      <c r="C45" s="68">
        <v>73206236.730000004</v>
      </c>
      <c r="D45" s="69">
        <v>2.5080100000000001E-2</v>
      </c>
      <c r="E45" s="69">
        <v>4.6396430000000002E-2</v>
      </c>
      <c r="F45" s="70">
        <v>2.756772E-2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</row>
    <row r="46" spans="1:441" s="35" customFormat="1" ht="13.5" thickBot="1">
      <c r="A46" s="53"/>
      <c r="B46" s="53"/>
      <c r="C46" s="53"/>
      <c r="D46" s="53"/>
      <c r="E46" s="53"/>
      <c r="F46" s="57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</row>
    <row r="47" spans="1:441" s="35" customFormat="1" ht="13.5" thickBot="1">
      <c r="A47" s="41" t="s">
        <v>488</v>
      </c>
      <c r="B47" s="58" t="s">
        <v>491</v>
      </c>
      <c r="C47" s="49">
        <f>SUM(C16:C46)</f>
        <v>76129090.550000012</v>
      </c>
      <c r="D47" s="50">
        <f t="shared" ref="D47:F47" si="2">SUM(D16:D46)</f>
        <v>2.5080100000000001E-2</v>
      </c>
      <c r="E47" s="50">
        <f t="shared" si="2"/>
        <v>4.8248860000000005E-2</v>
      </c>
      <c r="F47" s="50">
        <f t="shared" si="2"/>
        <v>2.77839E-2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</row>
    <row r="48" spans="1:441" s="5" customFormat="1" ht="15">
      <c r="A48" s="19"/>
      <c r="B48" s="19"/>
      <c r="C48" s="1"/>
      <c r="D48" s="1"/>
      <c r="E48" s="1"/>
      <c r="F48" s="6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</row>
    <row r="49" spans="1:441" s="5" customFormat="1">
      <c r="A49" s="36">
        <v>31030</v>
      </c>
      <c r="B49" s="37" t="s">
        <v>115</v>
      </c>
      <c r="C49" s="68">
        <v>59251276.479999997</v>
      </c>
      <c r="D49" s="69">
        <v>3.9631180000000002E-2</v>
      </c>
      <c r="E49" s="69">
        <v>3.7552099999999998E-2</v>
      </c>
      <c r="F49" s="70">
        <v>3.9388550000000001E-2</v>
      </c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</row>
    <row r="50" spans="1:441">
      <c r="A50" s="36">
        <v>31035</v>
      </c>
      <c r="B50" s="37" t="s">
        <v>311</v>
      </c>
      <c r="C50" s="68">
        <v>10468528.109999999</v>
      </c>
      <c r="D50" s="69">
        <v>7.0020500000000001E-3</v>
      </c>
      <c r="E50" s="69">
        <v>6.6347100000000003E-3</v>
      </c>
      <c r="F50" s="70">
        <v>6.9591799999999997E-3</v>
      </c>
    </row>
    <row r="51" spans="1:441" s="35" customFormat="1">
      <c r="A51" s="36">
        <v>31040</v>
      </c>
      <c r="B51" s="37" t="s">
        <v>116</v>
      </c>
      <c r="C51" s="68">
        <v>9867380.9199999999</v>
      </c>
      <c r="D51" s="69">
        <v>6.5999600000000002E-3</v>
      </c>
      <c r="E51" s="69">
        <v>6.2537199999999999E-3</v>
      </c>
      <c r="F51" s="70">
        <v>6.5595499999999999E-3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</row>
    <row r="52" spans="1:441" s="35" customFormat="1">
      <c r="A52" s="36">
        <v>31045</v>
      </c>
      <c r="B52" s="37" t="s">
        <v>312</v>
      </c>
      <c r="C52" s="68">
        <v>7974616.0199999996</v>
      </c>
      <c r="D52" s="69">
        <v>5.3339499999999996E-3</v>
      </c>
      <c r="E52" s="69">
        <v>5.0541300000000004E-3</v>
      </c>
      <c r="F52" s="70">
        <v>5.3013000000000001E-3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</row>
    <row r="53" spans="1:441" s="35" customFormat="1">
      <c r="A53" s="36">
        <v>31066</v>
      </c>
      <c r="B53" s="37" t="s">
        <v>313</v>
      </c>
      <c r="C53" s="68">
        <v>641859.11</v>
      </c>
      <c r="D53" s="69">
        <v>4.2932000000000002E-4</v>
      </c>
      <c r="E53" s="69">
        <v>4.0680000000000002E-4</v>
      </c>
      <c r="F53" s="70">
        <v>4.2669000000000002E-4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</row>
    <row r="54" spans="1:441" s="35" customFormat="1">
      <c r="A54" s="36">
        <v>31070</v>
      </c>
      <c r="B54" s="37" t="s">
        <v>314</v>
      </c>
      <c r="C54" s="68">
        <v>1890692.23</v>
      </c>
      <c r="D54" s="69">
        <v>1.2646199999999999E-3</v>
      </c>
      <c r="E54" s="69">
        <v>1.1982799999999999E-3</v>
      </c>
      <c r="F54" s="70">
        <v>1.2568799999999999E-3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</row>
    <row r="55" spans="1:441" s="35" customFormat="1">
      <c r="A55" s="36">
        <v>31074</v>
      </c>
      <c r="B55" s="37" t="s">
        <v>315</v>
      </c>
      <c r="C55" s="68">
        <v>22446163.82</v>
      </c>
      <c r="D55" s="69">
        <v>1.5013479999999999E-2</v>
      </c>
      <c r="E55" s="69">
        <v>1.422586E-2</v>
      </c>
      <c r="F55" s="70">
        <v>1.492156E-2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</row>
    <row r="56" spans="1:441" s="35" customFormat="1">
      <c r="A56" s="36">
        <v>31076</v>
      </c>
      <c r="B56" s="37" t="s">
        <v>316</v>
      </c>
      <c r="C56" s="68">
        <v>69035.38</v>
      </c>
      <c r="D56" s="69">
        <v>4.6180000000000002E-5</v>
      </c>
      <c r="E56" s="69">
        <v>4.375E-5</v>
      </c>
      <c r="F56" s="70">
        <v>4.5899999999999998E-5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</row>
    <row r="57" spans="1:441" s="35" customFormat="1">
      <c r="A57" s="36">
        <v>31082</v>
      </c>
      <c r="B57" s="37" t="s">
        <v>317</v>
      </c>
      <c r="C57" s="68">
        <v>868436.33</v>
      </c>
      <c r="D57" s="69">
        <v>5.8087000000000004E-4</v>
      </c>
      <c r="E57" s="69">
        <v>5.5040000000000004E-4</v>
      </c>
      <c r="F57" s="70">
        <v>5.7731000000000004E-4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</row>
    <row r="58" spans="1:441" s="35" customFormat="1">
      <c r="A58" s="36">
        <v>31085</v>
      </c>
      <c r="B58" s="37" t="s">
        <v>318</v>
      </c>
      <c r="C58" s="68">
        <v>500789.18</v>
      </c>
      <c r="D58" s="69">
        <v>3.3495999999999998E-4</v>
      </c>
      <c r="E58" s="69">
        <v>3.1739000000000002E-4</v>
      </c>
      <c r="F58" s="70">
        <v>3.3291000000000001E-4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</row>
    <row r="59" spans="1:441" s="35" customFormat="1">
      <c r="A59" s="36">
        <v>31094</v>
      </c>
      <c r="B59" s="37" t="s">
        <v>320</v>
      </c>
      <c r="C59" s="68">
        <v>1016412.57</v>
      </c>
      <c r="D59" s="69">
        <v>6.7984000000000002E-4</v>
      </c>
      <c r="E59" s="69">
        <v>6.4417999999999995E-4</v>
      </c>
      <c r="F59" s="70">
        <v>6.7568000000000001E-4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</row>
    <row r="60" spans="1:441" s="35" customFormat="1">
      <c r="A60" s="36">
        <v>31095</v>
      </c>
      <c r="B60" s="37" t="s">
        <v>117</v>
      </c>
      <c r="C60" s="68">
        <v>16890353.66</v>
      </c>
      <c r="D60" s="69">
        <v>1.1297389999999999E-2</v>
      </c>
      <c r="E60" s="69">
        <v>1.0704719999999999E-2</v>
      </c>
      <c r="F60" s="70">
        <v>1.1228230000000001E-2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</row>
    <row r="61" spans="1:441" s="35" customFormat="1">
      <c r="A61" s="36">
        <v>31097</v>
      </c>
      <c r="B61" s="37" t="s">
        <v>472</v>
      </c>
      <c r="C61" s="68">
        <v>7500</v>
      </c>
      <c r="D61" s="69">
        <v>5.0200000000000002E-6</v>
      </c>
      <c r="E61" s="69">
        <v>4.7500000000000003E-6</v>
      </c>
      <c r="F61" s="70">
        <v>4.9899999999999997E-6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</row>
    <row r="62" spans="1:441" s="35" customFormat="1">
      <c r="A62" s="36">
        <v>31110</v>
      </c>
      <c r="B62" s="37" t="s">
        <v>321</v>
      </c>
      <c r="C62" s="68">
        <v>33317.620000000003</v>
      </c>
      <c r="D62" s="69">
        <v>2.2289999999999998E-5</v>
      </c>
      <c r="E62" s="69">
        <v>2.1120000000000001E-5</v>
      </c>
      <c r="F62" s="70">
        <v>2.215E-5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</row>
    <row r="63" spans="1:441" s="35" customFormat="1">
      <c r="A63" s="36">
        <v>31112</v>
      </c>
      <c r="B63" s="37" t="s">
        <v>322</v>
      </c>
      <c r="C63" s="68">
        <v>2476621.23</v>
      </c>
      <c r="D63" s="69">
        <v>1.65653E-3</v>
      </c>
      <c r="E63" s="69">
        <v>1.56963E-3</v>
      </c>
      <c r="F63" s="70">
        <v>1.64639E-3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</row>
    <row r="64" spans="1:441" s="35" customFormat="1">
      <c r="A64" s="36">
        <v>31120</v>
      </c>
      <c r="B64" s="37" t="s">
        <v>323</v>
      </c>
      <c r="C64" s="68">
        <v>1788821.36</v>
      </c>
      <c r="D64" s="69">
        <v>1.19648E-3</v>
      </c>
      <c r="E64" s="69">
        <v>1.13371E-3</v>
      </c>
      <c r="F64" s="70">
        <v>1.1891499999999999E-3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</row>
    <row r="65" spans="1:396" s="35" customFormat="1">
      <c r="A65" s="36">
        <v>31125</v>
      </c>
      <c r="B65" s="37" t="s">
        <v>324</v>
      </c>
      <c r="C65" s="68">
        <v>1607479.81</v>
      </c>
      <c r="D65" s="69">
        <v>1.07519E-3</v>
      </c>
      <c r="E65" s="69">
        <v>1.0187799999999999E-3</v>
      </c>
      <c r="F65" s="70">
        <v>1.06861E-3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</row>
    <row r="66" spans="1:396" s="35" customFormat="1">
      <c r="A66" s="36">
        <v>31136</v>
      </c>
      <c r="B66" s="37" t="s">
        <v>326</v>
      </c>
      <c r="C66" s="68">
        <v>127641.39</v>
      </c>
      <c r="D66" s="69">
        <v>8.5379999999999999E-5</v>
      </c>
      <c r="E66" s="69">
        <v>8.0900000000000001E-5</v>
      </c>
      <c r="F66" s="70">
        <v>8.4859999999999997E-5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</row>
    <row r="67" spans="1:396" s="35" customFormat="1">
      <c r="A67" s="36">
        <v>31137</v>
      </c>
      <c r="B67" s="37" t="s">
        <v>327</v>
      </c>
      <c r="C67" s="68">
        <v>832062.93</v>
      </c>
      <c r="D67" s="69">
        <v>5.5654000000000001E-4</v>
      </c>
      <c r="E67" s="69">
        <v>5.2733999999999995E-4</v>
      </c>
      <c r="F67" s="70">
        <v>5.5312999999999998E-4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</row>
    <row r="68" spans="1:396" s="35" customFormat="1">
      <c r="A68" s="36">
        <v>31150</v>
      </c>
      <c r="B68" s="37" t="s">
        <v>328</v>
      </c>
      <c r="C68" s="68">
        <v>213962.84</v>
      </c>
      <c r="D68" s="69">
        <v>1.4311E-4</v>
      </c>
      <c r="E68" s="69">
        <v>1.3559999999999999E-4</v>
      </c>
      <c r="F68" s="70">
        <v>1.4223E-4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</row>
    <row r="69" spans="1:396" s="35" customFormat="1">
      <c r="A69" s="36">
        <v>31165</v>
      </c>
      <c r="B69" s="37" t="s">
        <v>330</v>
      </c>
      <c r="C69" s="68">
        <v>110279.71</v>
      </c>
      <c r="D69" s="69">
        <v>7.3759999999999999E-5</v>
      </c>
      <c r="E69" s="69">
        <v>6.9889999999999997E-5</v>
      </c>
      <c r="F69" s="70">
        <v>7.3310000000000001E-5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</row>
    <row r="70" spans="1:396" s="35" customFormat="1">
      <c r="A70" s="36">
        <v>31179</v>
      </c>
      <c r="B70" s="37" t="s">
        <v>510</v>
      </c>
      <c r="C70" s="68">
        <v>365950.89</v>
      </c>
      <c r="D70" s="69">
        <v>2.4477E-4</v>
      </c>
      <c r="E70" s="69">
        <v>2.3193000000000001E-4</v>
      </c>
      <c r="F70" s="70">
        <v>2.4326999999999999E-4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</row>
    <row r="71" spans="1:396" s="35" customFormat="1">
      <c r="A71" s="36">
        <v>31180</v>
      </c>
      <c r="B71" s="37" t="s">
        <v>332</v>
      </c>
      <c r="C71" s="68">
        <v>260700.26</v>
      </c>
      <c r="D71" s="69">
        <v>1.7437E-4</v>
      </c>
      <c r="E71" s="69">
        <v>1.6522999999999999E-4</v>
      </c>
      <c r="F71" s="70">
        <v>1.7330000000000001E-4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</row>
    <row r="72" spans="1:396" s="35" customFormat="1">
      <c r="A72" s="36">
        <v>31185</v>
      </c>
      <c r="B72" s="37" t="s">
        <v>333</v>
      </c>
      <c r="C72" s="68">
        <v>532728.11</v>
      </c>
      <c r="D72" s="69">
        <v>3.5631999999999998E-4</v>
      </c>
      <c r="E72" s="69">
        <v>3.3763E-4</v>
      </c>
      <c r="F72" s="70">
        <v>3.5414000000000002E-4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</row>
    <row r="73" spans="1:396" s="35" customFormat="1">
      <c r="A73" s="36">
        <v>31190</v>
      </c>
      <c r="B73" s="37" t="s">
        <v>334</v>
      </c>
      <c r="C73" s="68">
        <v>209076.61</v>
      </c>
      <c r="D73" s="69">
        <v>1.3983999999999999E-4</v>
      </c>
      <c r="E73" s="69">
        <v>1.3250999999999999E-4</v>
      </c>
      <c r="F73" s="70">
        <v>1.3898E-4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</row>
    <row r="74" spans="1:396" s="35" customFormat="1">
      <c r="A74" s="36">
        <v>31200</v>
      </c>
      <c r="B74" s="37" t="s">
        <v>335</v>
      </c>
      <c r="C74" s="68">
        <v>156765.29</v>
      </c>
      <c r="D74" s="69">
        <v>1.0486E-4</v>
      </c>
      <c r="E74" s="69">
        <v>9.9350000000000003E-5</v>
      </c>
      <c r="F74" s="70">
        <v>1.0422E-4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</row>
    <row r="75" spans="1:396" s="35" customFormat="1">
      <c r="A75" s="36">
        <v>31205</v>
      </c>
      <c r="B75" s="37" t="s">
        <v>336</v>
      </c>
      <c r="C75" s="68">
        <v>26327.32</v>
      </c>
      <c r="D75" s="69">
        <v>1.7609999999999999E-5</v>
      </c>
      <c r="E75" s="69">
        <v>1.6690000000000001E-5</v>
      </c>
      <c r="F75" s="70">
        <v>1.7499999999999998E-5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</row>
    <row r="76" spans="1:396" s="35" customFormat="1">
      <c r="A76" s="36">
        <v>31215</v>
      </c>
      <c r="B76" s="37" t="s">
        <v>337</v>
      </c>
      <c r="C76" s="68">
        <v>110223.75</v>
      </c>
      <c r="D76" s="69">
        <v>7.3720000000000006E-5</v>
      </c>
      <c r="E76" s="69">
        <v>6.9859999999999999E-5</v>
      </c>
      <c r="F76" s="70">
        <v>7.3269999999999995E-5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</row>
    <row r="77" spans="1:396" s="35" customFormat="1">
      <c r="A77" s="36">
        <v>31225</v>
      </c>
      <c r="B77" s="37" t="s">
        <v>338</v>
      </c>
      <c r="C77" s="68">
        <v>732490.12</v>
      </c>
      <c r="D77" s="69">
        <v>4.8994000000000002E-4</v>
      </c>
      <c r="E77" s="69">
        <v>4.6423999999999999E-4</v>
      </c>
      <c r="F77" s="70">
        <v>4.8694E-4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</row>
    <row r="78" spans="1:396" s="35" customFormat="1">
      <c r="A78" s="36">
        <v>31245</v>
      </c>
      <c r="B78" s="37" t="s">
        <v>339</v>
      </c>
      <c r="C78" s="68">
        <v>853841.4</v>
      </c>
      <c r="D78" s="69">
        <v>5.7111E-4</v>
      </c>
      <c r="E78" s="69">
        <v>5.4115000000000001E-4</v>
      </c>
      <c r="F78" s="70">
        <v>5.6760999999999997E-4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</row>
    <row r="79" spans="1:396" s="35" customFormat="1">
      <c r="A79" s="36">
        <v>31250</v>
      </c>
      <c r="B79" s="37" t="s">
        <v>340</v>
      </c>
      <c r="C79" s="68">
        <v>3221876.13</v>
      </c>
      <c r="D79" s="69">
        <v>2.1549999999999998E-3</v>
      </c>
      <c r="E79" s="69">
        <v>2.0419499999999998E-3</v>
      </c>
      <c r="F79" s="70">
        <v>2.1418100000000001E-3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</row>
    <row r="80" spans="1:396" s="35" customFormat="1">
      <c r="A80" s="36">
        <v>31260</v>
      </c>
      <c r="B80" s="37" t="s">
        <v>341</v>
      </c>
      <c r="C80" s="68">
        <v>87054.88</v>
      </c>
      <c r="D80" s="69">
        <v>5.8230000000000003E-5</v>
      </c>
      <c r="E80" s="69">
        <v>5.5170000000000002E-5</v>
      </c>
      <c r="F80" s="70">
        <v>5.787E-5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</row>
    <row r="81" spans="1:396" s="35" customFormat="1">
      <c r="A81" s="36">
        <v>31263</v>
      </c>
      <c r="B81" s="37" t="s">
        <v>342</v>
      </c>
      <c r="C81" s="68">
        <v>113068.35</v>
      </c>
      <c r="D81" s="69">
        <v>7.5630000000000006E-5</v>
      </c>
      <c r="E81" s="69">
        <v>7.1660000000000002E-5</v>
      </c>
      <c r="F81" s="70">
        <v>7.517E-5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</row>
    <row r="82" spans="1:396" s="35" customFormat="1">
      <c r="A82" s="36">
        <v>31268</v>
      </c>
      <c r="B82" s="37" t="s">
        <v>343</v>
      </c>
      <c r="C82" s="68">
        <v>359937.69</v>
      </c>
      <c r="D82" s="69">
        <v>2.4075E-4</v>
      </c>
      <c r="E82" s="69">
        <v>2.2812E-4</v>
      </c>
      <c r="F82" s="70">
        <v>2.3928E-4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</row>
    <row r="83" spans="1:396" s="35" customFormat="1">
      <c r="A83" s="36">
        <v>31270</v>
      </c>
      <c r="B83" s="37" t="s">
        <v>344</v>
      </c>
      <c r="C83" s="68">
        <v>1157919.48</v>
      </c>
      <c r="D83" s="69">
        <v>7.7448999999999997E-4</v>
      </c>
      <c r="E83" s="69">
        <v>7.3386000000000002E-4</v>
      </c>
      <c r="F83" s="70">
        <v>7.6975000000000003E-4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</row>
    <row r="84" spans="1:396" s="35" customFormat="1">
      <c r="A84" s="36">
        <v>31275</v>
      </c>
      <c r="B84" s="37" t="s">
        <v>345</v>
      </c>
      <c r="C84" s="68">
        <v>182842.28</v>
      </c>
      <c r="D84" s="69">
        <v>1.2229999999999999E-4</v>
      </c>
      <c r="E84" s="69">
        <v>1.1588E-4</v>
      </c>
      <c r="F84" s="70">
        <v>1.2155E-4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</row>
    <row r="85" spans="1:396" s="35" customFormat="1">
      <c r="A85" s="36">
        <v>31290</v>
      </c>
      <c r="B85" s="37" t="s">
        <v>347</v>
      </c>
      <c r="C85" s="68">
        <v>527516.94999999995</v>
      </c>
      <c r="D85" s="69">
        <v>3.5283999999999999E-4</v>
      </c>
      <c r="E85" s="69">
        <v>3.3432999999999998E-4</v>
      </c>
      <c r="F85" s="70">
        <v>3.5068000000000002E-4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</row>
    <row r="86" spans="1:396" s="35" customFormat="1">
      <c r="A86" s="36">
        <v>31345</v>
      </c>
      <c r="B86" s="37" t="s">
        <v>348</v>
      </c>
      <c r="C86" s="68">
        <v>148148.37</v>
      </c>
      <c r="D86" s="69">
        <v>9.9090000000000002E-5</v>
      </c>
      <c r="E86" s="69">
        <v>9.3889999999999997E-5</v>
      </c>
      <c r="F86" s="70">
        <v>9.8480000000000006E-5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</row>
    <row r="87" spans="1:396" s="35" customFormat="1">
      <c r="A87" s="36">
        <v>31354</v>
      </c>
      <c r="B87" s="37" t="s">
        <v>349</v>
      </c>
      <c r="C87" s="68">
        <v>277997.45</v>
      </c>
      <c r="D87" s="69">
        <v>1.8594E-4</v>
      </c>
      <c r="E87" s="69">
        <v>1.7619000000000001E-4</v>
      </c>
      <c r="F87" s="70">
        <v>1.8479999999999999E-4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</row>
    <row r="88" spans="1:396" s="35" customFormat="1">
      <c r="A88" s="36">
        <v>31370</v>
      </c>
      <c r="B88" s="37" t="s">
        <v>350</v>
      </c>
      <c r="C88" s="68">
        <v>950421.38</v>
      </c>
      <c r="D88" s="69">
        <v>6.357E-4</v>
      </c>
      <c r="E88" s="69">
        <v>6.0236000000000003E-4</v>
      </c>
      <c r="F88" s="70">
        <v>6.3181000000000001E-4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</row>
    <row r="89" spans="1:396" s="35" customFormat="1">
      <c r="A89" s="36">
        <v>31415</v>
      </c>
      <c r="B89" s="37" t="s">
        <v>353</v>
      </c>
      <c r="C89" s="68">
        <v>2164776.0099999998</v>
      </c>
      <c r="D89" s="69">
        <v>1.4479499999999999E-3</v>
      </c>
      <c r="E89" s="69">
        <v>1.37199E-3</v>
      </c>
      <c r="F89" s="70">
        <v>1.4390900000000001E-3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</row>
    <row r="90" spans="1:396" s="35" customFormat="1">
      <c r="A90" s="36">
        <v>31765</v>
      </c>
      <c r="B90" s="37" t="s">
        <v>354</v>
      </c>
      <c r="C90" s="68">
        <v>1261433.5</v>
      </c>
      <c r="D90" s="69">
        <v>8.4373E-4</v>
      </c>
      <c r="E90" s="69">
        <v>7.9947000000000004E-4</v>
      </c>
      <c r="F90" s="70">
        <v>8.3856000000000002E-4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</row>
    <row r="91" spans="1:396" s="35" customFormat="1">
      <c r="A91" s="36">
        <v>35605</v>
      </c>
      <c r="B91" s="37" t="s">
        <v>355</v>
      </c>
      <c r="C91" s="68">
        <v>3740471.08</v>
      </c>
      <c r="D91" s="69">
        <v>2.5018800000000002E-3</v>
      </c>
      <c r="E91" s="69">
        <v>2.3706199999999999E-3</v>
      </c>
      <c r="F91" s="70">
        <v>2.4865600000000001E-3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</row>
    <row r="92" spans="1:396" s="35" customFormat="1">
      <c r="A92" s="36">
        <v>35607</v>
      </c>
      <c r="B92" s="37" t="s">
        <v>356</v>
      </c>
      <c r="C92" s="68">
        <v>2176132.54</v>
      </c>
      <c r="D92" s="69">
        <v>1.45554E-3</v>
      </c>
      <c r="E92" s="69">
        <v>1.37918E-3</v>
      </c>
      <c r="F92" s="70">
        <v>1.44663E-3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</row>
    <row r="93" spans="1:396" s="35" customFormat="1">
      <c r="A93" s="36">
        <v>35609</v>
      </c>
      <c r="B93" s="37" t="s">
        <v>357</v>
      </c>
      <c r="C93" s="68">
        <v>1491706.63</v>
      </c>
      <c r="D93" s="69">
        <v>9.9774999999999994E-4</v>
      </c>
      <c r="E93" s="69">
        <v>9.4541000000000004E-4</v>
      </c>
      <c r="F93" s="70">
        <v>9.9164000000000001E-4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</row>
    <row r="94" spans="1:396" s="35" customFormat="1">
      <c r="A94" s="36">
        <v>35615</v>
      </c>
      <c r="B94" s="37" t="s">
        <v>118</v>
      </c>
      <c r="C94" s="68">
        <v>1277199.1299999999</v>
      </c>
      <c r="D94" s="69">
        <v>8.5428000000000001E-4</v>
      </c>
      <c r="E94" s="69">
        <v>8.0946000000000002E-4</v>
      </c>
      <c r="F94" s="70">
        <v>8.4904999999999996E-4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</row>
    <row r="95" spans="1:396" s="35" customFormat="1">
      <c r="A95" s="36">
        <v>35616</v>
      </c>
      <c r="B95" s="37" t="s">
        <v>358</v>
      </c>
      <c r="C95" s="68">
        <v>1630137.17</v>
      </c>
      <c r="D95" s="69">
        <v>1.09034E-3</v>
      </c>
      <c r="E95" s="69">
        <v>1.0331400000000001E-3</v>
      </c>
      <c r="F95" s="70">
        <v>1.08366E-3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</row>
    <row r="96" spans="1:396" s="35" customFormat="1">
      <c r="A96" s="36">
        <v>35617</v>
      </c>
      <c r="B96" s="37" t="s">
        <v>359</v>
      </c>
      <c r="C96" s="68">
        <v>1832008.91</v>
      </c>
      <c r="D96" s="69">
        <v>1.2253699999999999E-3</v>
      </c>
      <c r="E96" s="69">
        <v>1.16109E-3</v>
      </c>
      <c r="F96" s="70">
        <v>1.21787E-3</v>
      </c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</row>
    <row r="97" spans="1:396" s="35" customFormat="1">
      <c r="A97" s="36">
        <v>35618</v>
      </c>
      <c r="B97" s="37" t="s">
        <v>360</v>
      </c>
      <c r="C97" s="68">
        <v>2257162.5099999998</v>
      </c>
      <c r="D97" s="69">
        <v>1.5097400000000001E-3</v>
      </c>
      <c r="E97" s="69">
        <v>1.4305399999999999E-3</v>
      </c>
      <c r="F97" s="70">
        <v>1.5005000000000001E-3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</row>
    <row r="98" spans="1:396" s="35" customFormat="1">
      <c r="A98" s="36">
        <v>35619</v>
      </c>
      <c r="B98" s="37" t="s">
        <v>361</v>
      </c>
      <c r="C98" s="68">
        <v>768355.18</v>
      </c>
      <c r="D98" s="69">
        <v>5.1393000000000001E-4</v>
      </c>
      <c r="E98" s="69">
        <v>4.8696999999999998E-4</v>
      </c>
      <c r="F98" s="70">
        <v>5.1077999999999996E-4</v>
      </c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</row>
    <row r="99" spans="1:396" s="35" customFormat="1">
      <c r="A99" s="36">
        <v>35625</v>
      </c>
      <c r="B99" s="37" t="s">
        <v>362</v>
      </c>
      <c r="C99" s="68">
        <v>188866782.49000001</v>
      </c>
      <c r="D99" s="69">
        <v>0.12632655000000037</v>
      </c>
      <c r="E99" s="69">
        <v>0.1196994500000001</v>
      </c>
      <c r="F99" s="70">
        <v>0.12555316999999999</v>
      </c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</row>
    <row r="100" spans="1:396" s="35" customFormat="1">
      <c r="A100" s="36">
        <v>35628</v>
      </c>
      <c r="B100" s="37" t="s">
        <v>363</v>
      </c>
      <c r="C100" s="68">
        <v>659646.09</v>
      </c>
      <c r="D100" s="69">
        <v>4.4121999999999998E-4</v>
      </c>
      <c r="E100" s="69">
        <v>4.1806999999999999E-4</v>
      </c>
      <c r="F100" s="70">
        <v>4.3852000000000002E-4</v>
      </c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</row>
    <row r="101" spans="1:396" s="35" customFormat="1">
      <c r="A101" s="36">
        <v>35630</v>
      </c>
      <c r="B101" s="37" t="s">
        <v>364</v>
      </c>
      <c r="C101" s="68">
        <v>8762509.8000000007</v>
      </c>
      <c r="D101" s="69">
        <v>5.8609500000000002E-3</v>
      </c>
      <c r="E101" s="69">
        <v>5.5534800000000004E-3</v>
      </c>
      <c r="F101" s="70">
        <v>5.8250699999999999E-3</v>
      </c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</row>
    <row r="102" spans="1:396" s="35" customFormat="1">
      <c r="A102" s="36">
        <v>36635</v>
      </c>
      <c r="B102" s="37" t="s">
        <v>365</v>
      </c>
      <c r="C102" s="68">
        <v>4446532.46</v>
      </c>
      <c r="D102" s="69">
        <v>2.9741400000000001E-3</v>
      </c>
      <c r="E102" s="69">
        <v>2.81811E-3</v>
      </c>
      <c r="F102" s="70">
        <v>2.9559299999999998E-3</v>
      </c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</row>
    <row r="103" spans="1:396" s="35" customFormat="1">
      <c r="A103" s="36">
        <v>39075</v>
      </c>
      <c r="B103" s="37" t="s">
        <v>366</v>
      </c>
      <c r="C103" s="68">
        <v>461231.96</v>
      </c>
      <c r="D103" s="69">
        <v>3.0850000000000002E-4</v>
      </c>
      <c r="E103" s="69">
        <v>2.9231999999999999E-4</v>
      </c>
      <c r="F103" s="70">
        <v>3.0661000000000002E-4</v>
      </c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</row>
    <row r="104" spans="1:396" s="35" customFormat="1">
      <c r="A104" s="36">
        <v>39079</v>
      </c>
      <c r="B104" s="37" t="s">
        <v>119</v>
      </c>
      <c r="C104" s="68">
        <v>13147876.949999999</v>
      </c>
      <c r="D104" s="69">
        <v>8.7941700000000005E-3</v>
      </c>
      <c r="E104" s="69">
        <v>8.3328199999999995E-3</v>
      </c>
      <c r="F104" s="70">
        <v>8.7403299999999993E-3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</row>
    <row r="105" spans="1:396" s="35" customFormat="1">
      <c r="A105" s="36">
        <v>39084</v>
      </c>
      <c r="B105" s="37" t="s">
        <v>367</v>
      </c>
      <c r="C105" s="68">
        <v>355604.81</v>
      </c>
      <c r="D105" s="69">
        <v>2.3785000000000001E-4</v>
      </c>
      <c r="E105" s="69">
        <v>2.2536999999999999E-4</v>
      </c>
      <c r="F105" s="70">
        <v>2.3639000000000001E-4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</row>
    <row r="106" spans="1:396" s="35" customFormat="1">
      <c r="A106" s="36">
        <v>39103</v>
      </c>
      <c r="B106" s="37" t="s">
        <v>368</v>
      </c>
      <c r="C106" s="68">
        <v>30403103.789999999</v>
      </c>
      <c r="D106" s="69">
        <v>2.033561E-2</v>
      </c>
      <c r="E106" s="69">
        <v>1.9268790000000001E-2</v>
      </c>
      <c r="F106" s="70">
        <v>2.0211110000000001E-2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</row>
    <row r="107" spans="1:396" s="35" customFormat="1">
      <c r="A107" s="36">
        <v>39130</v>
      </c>
      <c r="B107" s="37" t="s">
        <v>369</v>
      </c>
      <c r="C107" s="68">
        <v>32970487.059999999</v>
      </c>
      <c r="D107" s="69">
        <v>2.2052849999999999E-2</v>
      </c>
      <c r="E107" s="69">
        <v>2.0895940000000002E-2</v>
      </c>
      <c r="F107" s="70">
        <v>2.1917840000000001E-2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</row>
    <row r="108" spans="1:396" s="35" customFormat="1">
      <c r="A108" s="36">
        <v>39750</v>
      </c>
      <c r="B108" s="37" t="s">
        <v>370</v>
      </c>
      <c r="C108" s="68">
        <v>5928518.8399999999</v>
      </c>
      <c r="D108" s="69">
        <v>3.9653900000000001E-3</v>
      </c>
      <c r="E108" s="69">
        <v>3.75736E-3</v>
      </c>
      <c r="F108" s="70">
        <v>3.9411100000000003E-3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</row>
    <row r="109" spans="1:396" s="35" customFormat="1">
      <c r="A109" s="36">
        <v>39758</v>
      </c>
      <c r="B109" s="37" t="s">
        <v>372</v>
      </c>
      <c r="C109" s="68">
        <v>4168333.41</v>
      </c>
      <c r="D109" s="69">
        <v>2.7880600000000002E-3</v>
      </c>
      <c r="E109" s="69">
        <v>2.6417900000000002E-3</v>
      </c>
      <c r="F109" s="70">
        <v>2.7709900000000001E-3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</row>
    <row r="110" spans="1:396" s="35" customFormat="1">
      <c r="A110" s="36">
        <v>39785</v>
      </c>
      <c r="B110" s="37" t="s">
        <v>373</v>
      </c>
      <c r="C110" s="68">
        <v>9871894.75</v>
      </c>
      <c r="D110" s="69">
        <v>6.6029799999999996E-3</v>
      </c>
      <c r="E110" s="69">
        <v>6.2565800000000003E-3</v>
      </c>
      <c r="F110" s="70">
        <v>6.5625600000000003E-3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</row>
    <row r="111" spans="1:396" s="35" customFormat="1">
      <c r="A111" s="36">
        <v>50235</v>
      </c>
      <c r="B111" s="37" t="s">
        <v>374</v>
      </c>
      <c r="C111" s="68">
        <v>9621368.8800000008</v>
      </c>
      <c r="D111" s="69">
        <v>6.4354099999999999E-3</v>
      </c>
      <c r="E111" s="69">
        <v>6.0977999999999996E-3</v>
      </c>
      <c r="F111" s="70">
        <v>6.3960099999999997E-3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</row>
    <row r="112" spans="1:396" s="35" customFormat="1">
      <c r="A112" s="36">
        <v>50410</v>
      </c>
      <c r="B112" s="37" t="s">
        <v>375</v>
      </c>
      <c r="C112" s="68">
        <v>868030.22</v>
      </c>
      <c r="D112" s="69">
        <v>5.8060000000000002E-4</v>
      </c>
      <c r="E112" s="69">
        <v>5.5013999999999996E-4</v>
      </c>
      <c r="F112" s="70">
        <v>5.7704999999999996E-4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</row>
    <row r="113" spans="1:396" s="35" customFormat="1">
      <c r="A113" s="36">
        <v>50529</v>
      </c>
      <c r="B113" s="37" t="s">
        <v>376</v>
      </c>
      <c r="C113" s="68">
        <v>557871.94999999995</v>
      </c>
      <c r="D113" s="69">
        <v>3.7314E-4</v>
      </c>
      <c r="E113" s="69">
        <v>3.5356999999999999E-4</v>
      </c>
      <c r="F113" s="70">
        <v>3.7085999999999998E-4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</row>
    <row r="114" spans="1:396" s="35" customFormat="1">
      <c r="A114" s="36">
        <v>50550</v>
      </c>
      <c r="B114" s="37" t="s">
        <v>377</v>
      </c>
      <c r="C114" s="68">
        <v>1687311.46</v>
      </c>
      <c r="D114" s="69">
        <v>1.1285900000000001E-3</v>
      </c>
      <c r="E114" s="69">
        <v>1.06938E-3</v>
      </c>
      <c r="F114" s="70">
        <v>1.1216799999999999E-3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</row>
    <row r="115" spans="1:396" s="35" customFormat="1">
      <c r="A115" s="36">
        <v>50660</v>
      </c>
      <c r="B115" s="37" t="s">
        <v>120</v>
      </c>
      <c r="C115" s="68">
        <v>15151807.48</v>
      </c>
      <c r="D115" s="69">
        <v>1.0134529999999999E-2</v>
      </c>
      <c r="E115" s="69">
        <v>9.6028699999999995E-3</v>
      </c>
      <c r="F115" s="70">
        <v>1.007249E-2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</row>
    <row r="116" spans="1:396" s="35" customFormat="1">
      <c r="A116" s="36">
        <v>50665</v>
      </c>
      <c r="B116" s="37" t="s">
        <v>121</v>
      </c>
      <c r="C116" s="68">
        <v>2270847.34</v>
      </c>
      <c r="D116" s="69">
        <v>1.51889E-3</v>
      </c>
      <c r="E116" s="69">
        <v>1.43921E-3</v>
      </c>
      <c r="F116" s="70">
        <v>1.5095900000000001E-3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</row>
    <row r="117" spans="1:396" s="35" customFormat="1">
      <c r="A117" s="36">
        <v>50670</v>
      </c>
      <c r="B117" s="37" t="s">
        <v>122</v>
      </c>
      <c r="C117" s="68">
        <v>22346213.93</v>
      </c>
      <c r="D117" s="69">
        <v>1.4946630000000001E-2</v>
      </c>
      <c r="E117" s="69">
        <v>1.416252E-2</v>
      </c>
      <c r="F117" s="70">
        <v>1.4855119999999999E-2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</row>
    <row r="118" spans="1:396" s="35" customFormat="1">
      <c r="A118" s="36">
        <v>50850</v>
      </c>
      <c r="B118" s="37" t="s">
        <v>378</v>
      </c>
      <c r="C118" s="68">
        <v>1278151.93</v>
      </c>
      <c r="D118" s="69">
        <v>8.5490999999999996E-4</v>
      </c>
      <c r="E118" s="69">
        <v>8.1006000000000003E-4</v>
      </c>
      <c r="F118" s="70">
        <v>8.4968000000000001E-4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</row>
    <row r="119" spans="1:396" s="35" customFormat="1">
      <c r="A119" s="36">
        <v>50852</v>
      </c>
      <c r="B119" s="37" t="s">
        <v>379</v>
      </c>
      <c r="C119" s="68">
        <v>668081.78</v>
      </c>
      <c r="D119" s="69">
        <v>4.4685999999999999E-4</v>
      </c>
      <c r="E119" s="69">
        <v>4.2340999999999999E-4</v>
      </c>
      <c r="F119" s="70">
        <v>4.4412E-4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</row>
    <row r="120" spans="1:396" s="35" customFormat="1">
      <c r="A120" s="36">
        <v>50860</v>
      </c>
      <c r="B120" s="37" t="s">
        <v>380</v>
      </c>
      <c r="C120" s="68">
        <v>1103866.1000000001</v>
      </c>
      <c r="D120" s="69">
        <v>7.3833999999999998E-4</v>
      </c>
      <c r="E120" s="69">
        <v>6.9959999999999998E-4</v>
      </c>
      <c r="F120" s="70">
        <v>7.3382000000000005E-4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</row>
    <row r="121" spans="1:396" s="35" customFormat="1">
      <c r="A121" s="36">
        <v>51106</v>
      </c>
      <c r="B121" s="37" t="s">
        <v>511</v>
      </c>
      <c r="C121" s="68">
        <v>4354235.0999999996</v>
      </c>
      <c r="D121" s="69">
        <v>2.9123999999999999E-3</v>
      </c>
      <c r="E121" s="69">
        <v>2.75961E-3</v>
      </c>
      <c r="F121" s="70">
        <v>2.89457E-3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</row>
    <row r="122" spans="1:396" s="35" customFormat="1">
      <c r="A122" s="36">
        <v>51107</v>
      </c>
      <c r="B122" s="37" t="s">
        <v>512</v>
      </c>
      <c r="C122" s="68">
        <v>7305785.7400000002</v>
      </c>
      <c r="D122" s="69">
        <v>4.8865899999999997E-3</v>
      </c>
      <c r="E122" s="69">
        <v>4.6302399999999999E-3</v>
      </c>
      <c r="F122" s="70">
        <v>4.8566700000000004E-3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</row>
    <row r="123" spans="1:396" s="35" customFormat="1">
      <c r="A123" s="36">
        <v>51113</v>
      </c>
      <c r="B123" s="37" t="s">
        <v>410</v>
      </c>
      <c r="C123" s="68">
        <v>210171.47</v>
      </c>
      <c r="D123" s="69">
        <v>1.4058000000000001E-4</v>
      </c>
      <c r="E123" s="69">
        <v>1.3320000000000001E-4</v>
      </c>
      <c r="F123" s="70">
        <v>1.3972E-4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</row>
    <row r="124" spans="1:396" s="35" customFormat="1">
      <c r="A124" s="36">
        <v>51114</v>
      </c>
      <c r="B124" s="37" t="s">
        <v>513</v>
      </c>
      <c r="C124" s="68">
        <v>821868.6</v>
      </c>
      <c r="D124" s="69">
        <v>5.4971999999999996E-4</v>
      </c>
      <c r="E124" s="69">
        <v>5.2088000000000004E-4</v>
      </c>
      <c r="F124" s="70">
        <v>5.4635000000000003E-4</v>
      </c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</row>
    <row r="125" spans="1:396" s="35" customFormat="1">
      <c r="A125" s="36">
        <v>51142</v>
      </c>
      <c r="B125" s="37" t="s">
        <v>478</v>
      </c>
      <c r="C125" s="68">
        <v>11132964.9</v>
      </c>
      <c r="D125" s="69">
        <v>7.4464700000000002E-3</v>
      </c>
      <c r="E125" s="69">
        <v>7.05582E-3</v>
      </c>
      <c r="F125" s="70">
        <v>7.4008800000000003E-3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</row>
    <row r="126" spans="1:396" s="35" customFormat="1">
      <c r="A126" s="36">
        <v>51340</v>
      </c>
      <c r="B126" s="37" t="s">
        <v>382</v>
      </c>
      <c r="C126" s="68">
        <v>558797.31000000006</v>
      </c>
      <c r="D126" s="69">
        <v>3.7376E-4</v>
      </c>
      <c r="E126" s="69">
        <v>3.5415000000000002E-4</v>
      </c>
      <c r="F126" s="70">
        <v>3.7146999999999999E-4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</row>
    <row r="127" spans="1:396" s="35" customFormat="1">
      <c r="A127" s="36">
        <v>51407</v>
      </c>
      <c r="B127" s="37" t="s">
        <v>383</v>
      </c>
      <c r="C127" s="68">
        <v>102422.93</v>
      </c>
      <c r="D127" s="69">
        <v>6.8510000000000006E-5</v>
      </c>
      <c r="E127" s="69">
        <v>6.491E-5</v>
      </c>
      <c r="F127" s="70">
        <v>6.8089999999999994E-5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</row>
    <row r="128" spans="1:396" s="35" customFormat="1">
      <c r="A128" s="36">
        <v>51507</v>
      </c>
      <c r="B128" s="37" t="s">
        <v>405</v>
      </c>
      <c r="C128" s="68">
        <v>7809838.7199999997</v>
      </c>
      <c r="D128" s="69">
        <v>5.2237400000000002E-3</v>
      </c>
      <c r="E128" s="69">
        <v>4.9496999999999996E-3</v>
      </c>
      <c r="F128" s="70">
        <v>5.1917600000000001E-3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</row>
    <row r="129" spans="1:396" s="35" customFormat="1">
      <c r="A129" s="36">
        <v>51508</v>
      </c>
      <c r="B129" s="37" t="s">
        <v>514</v>
      </c>
      <c r="C129" s="68">
        <v>619688.16</v>
      </c>
      <c r="D129" s="69">
        <v>4.1449E-4</v>
      </c>
      <c r="E129" s="69">
        <v>3.9273999999999998E-4</v>
      </c>
      <c r="F129" s="70">
        <v>4.1195000000000001E-4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</row>
    <row r="130" spans="1:396" s="35" customFormat="1">
      <c r="A130" s="36">
        <v>51509</v>
      </c>
      <c r="B130" s="37" t="s">
        <v>515</v>
      </c>
      <c r="C130" s="68">
        <v>39015.1</v>
      </c>
      <c r="D130" s="69">
        <v>2.6100000000000001E-5</v>
      </c>
      <c r="E130" s="69">
        <v>2.4729999999999999E-5</v>
      </c>
      <c r="F130" s="70">
        <v>2.5939999999999999E-5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</row>
    <row r="131" spans="1:396" s="35" customFormat="1">
      <c r="A131" s="36">
        <v>51530</v>
      </c>
      <c r="B131" s="37" t="s">
        <v>384</v>
      </c>
      <c r="C131" s="68">
        <v>138932.26</v>
      </c>
      <c r="D131" s="69">
        <v>9.2930000000000006E-5</v>
      </c>
      <c r="E131" s="69">
        <v>8.8049999999999999E-5</v>
      </c>
      <c r="F131" s="70">
        <v>9.2360000000000003E-5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</row>
    <row r="132" spans="1:396" s="35" customFormat="1">
      <c r="A132" s="36">
        <v>51531</v>
      </c>
      <c r="B132" s="37" t="s">
        <v>385</v>
      </c>
      <c r="C132" s="68">
        <v>16829343.02</v>
      </c>
      <c r="D132" s="69">
        <v>1.125658E-2</v>
      </c>
      <c r="E132" s="69">
        <v>1.066605E-2</v>
      </c>
      <c r="F132" s="70">
        <v>1.118767E-2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</row>
    <row r="133" spans="1:396" s="35" customFormat="1">
      <c r="A133" s="36">
        <v>51532</v>
      </c>
      <c r="B133" s="37" t="s">
        <v>386</v>
      </c>
      <c r="C133" s="68">
        <v>113050</v>
      </c>
      <c r="D133" s="69">
        <v>7.5619999999999998E-5</v>
      </c>
      <c r="E133" s="69">
        <v>7.1649999999999993E-5</v>
      </c>
      <c r="F133" s="70">
        <v>7.5160000000000005E-5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</row>
    <row r="134" spans="1:396" s="35" customFormat="1">
      <c r="A134" s="36">
        <v>51540</v>
      </c>
      <c r="B134" s="37" t="s">
        <v>387</v>
      </c>
      <c r="C134" s="68">
        <v>12784130.9</v>
      </c>
      <c r="D134" s="69">
        <v>8.5508700000000003E-3</v>
      </c>
      <c r="E134" s="69">
        <v>8.1022899999999998E-3</v>
      </c>
      <c r="F134" s="70">
        <v>8.4985200000000007E-3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</row>
    <row r="135" spans="1:396" s="35" customFormat="1">
      <c r="A135" s="36">
        <v>51545</v>
      </c>
      <c r="B135" s="37" t="s">
        <v>388</v>
      </c>
      <c r="C135" s="68">
        <v>6811076.9000000004</v>
      </c>
      <c r="D135" s="69">
        <v>4.5557000000000002E-3</v>
      </c>
      <c r="E135" s="69">
        <v>4.3166999999999997E-3</v>
      </c>
      <c r="F135" s="70">
        <v>4.5278100000000002E-3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</row>
    <row r="136" spans="1:396" s="35" customFormat="1">
      <c r="A136" s="36">
        <v>51555</v>
      </c>
      <c r="B136" s="37" t="s">
        <v>389</v>
      </c>
      <c r="C136" s="68">
        <v>2304881.02</v>
      </c>
      <c r="D136" s="69">
        <v>1.54166E-3</v>
      </c>
      <c r="E136" s="69">
        <v>1.4607800000000001E-3</v>
      </c>
      <c r="F136" s="70">
        <v>1.5322199999999999E-3</v>
      </c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</row>
    <row r="137" spans="1:396" s="35" customFormat="1">
      <c r="A137" s="36">
        <v>53721</v>
      </c>
      <c r="B137" s="37" t="s">
        <v>391</v>
      </c>
      <c r="C137" s="68">
        <v>24740419.16</v>
      </c>
      <c r="D137" s="69">
        <v>1.6548029999999998E-2</v>
      </c>
      <c r="E137" s="69">
        <v>1.5679909999999998E-2</v>
      </c>
      <c r="F137" s="70">
        <v>1.6446720000000001E-2</v>
      </c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</row>
    <row r="138" spans="1:396" s="35" customFormat="1">
      <c r="A138" s="36">
        <v>53723</v>
      </c>
      <c r="B138" s="37" t="s">
        <v>392</v>
      </c>
      <c r="C138" s="68">
        <v>8398266.1899999995</v>
      </c>
      <c r="D138" s="69">
        <v>5.6173200000000003E-3</v>
      </c>
      <c r="E138" s="69">
        <v>5.3226300000000001E-3</v>
      </c>
      <c r="F138" s="70">
        <v>5.5829299999999998E-3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</row>
    <row r="139" spans="1:396" s="35" customFormat="1">
      <c r="A139" s="36">
        <v>53725</v>
      </c>
      <c r="B139" s="37" t="s">
        <v>394</v>
      </c>
      <c r="C139" s="68">
        <v>10266676.82</v>
      </c>
      <c r="D139" s="69">
        <v>6.8670299999999997E-3</v>
      </c>
      <c r="E139" s="69">
        <v>6.5067800000000002E-3</v>
      </c>
      <c r="F139" s="70">
        <v>6.8249900000000004E-3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</row>
    <row r="140" spans="1:396" s="35" customFormat="1">
      <c r="A140" s="36">
        <v>53727</v>
      </c>
      <c r="B140" s="37" t="s">
        <v>395</v>
      </c>
      <c r="C140" s="68">
        <v>21827368.780000001</v>
      </c>
      <c r="D140" s="69">
        <v>1.4599590000000001E-2</v>
      </c>
      <c r="E140" s="69">
        <v>1.3833689999999999E-2</v>
      </c>
      <c r="F140" s="70">
        <v>1.4510210000000001E-2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</row>
    <row r="141" spans="1:396" s="35" customFormat="1">
      <c r="A141" s="36">
        <v>53728</v>
      </c>
      <c r="B141" s="37" t="s">
        <v>396</v>
      </c>
      <c r="C141" s="68">
        <v>22264780.27</v>
      </c>
      <c r="D141" s="69">
        <v>1.489216E-2</v>
      </c>
      <c r="E141" s="69">
        <v>1.4110910000000001E-2</v>
      </c>
      <c r="F141" s="70">
        <v>1.480099E-2</v>
      </c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</row>
    <row r="142" spans="1:396" s="35" customFormat="1">
      <c r="A142" s="36">
        <v>53729</v>
      </c>
      <c r="B142" s="37" t="s">
        <v>123</v>
      </c>
      <c r="C142" s="68">
        <v>16482902.869999999</v>
      </c>
      <c r="D142" s="69">
        <v>1.1024859999999999E-2</v>
      </c>
      <c r="E142" s="69">
        <v>1.0446489999999999E-2</v>
      </c>
      <c r="F142" s="70">
        <v>1.0957359999999999E-2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</row>
    <row r="143" spans="1:396" s="35" customFormat="1">
      <c r="A143" s="36">
        <v>53730</v>
      </c>
      <c r="B143" s="37" t="s">
        <v>397</v>
      </c>
      <c r="C143" s="68">
        <v>926484.01</v>
      </c>
      <c r="D143" s="69">
        <v>6.1969E-4</v>
      </c>
      <c r="E143" s="69">
        <v>5.8717999999999997E-4</v>
      </c>
      <c r="F143" s="70">
        <v>6.1589999999999995E-4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</row>
    <row r="144" spans="1:396" s="35" customFormat="1">
      <c r="A144" s="36">
        <v>53736</v>
      </c>
      <c r="B144" s="37" t="s">
        <v>398</v>
      </c>
      <c r="C144" s="68">
        <v>207415138.53999999</v>
      </c>
      <c r="D144" s="69">
        <v>0.138733</v>
      </c>
      <c r="E144" s="69">
        <v>0.13145494999999999</v>
      </c>
      <c r="F144" s="70">
        <v>0.13788365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</row>
    <row r="145" spans="1:396" s="35" customFormat="1">
      <c r="A145" s="36">
        <v>53739</v>
      </c>
      <c r="B145" s="37" t="s">
        <v>460</v>
      </c>
      <c r="C145" s="68">
        <v>36400.910000000003</v>
      </c>
      <c r="D145" s="69">
        <v>2.4349999999999999E-5</v>
      </c>
      <c r="E145" s="69">
        <v>2.3070000000000001E-5</v>
      </c>
      <c r="F145" s="70">
        <v>2.4199999999999999E-5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</row>
    <row r="146" spans="1:396" s="35" customFormat="1">
      <c r="A146" s="36">
        <v>53746</v>
      </c>
      <c r="B146" s="37" t="s">
        <v>399</v>
      </c>
      <c r="C146" s="68">
        <v>9153423.4399999995</v>
      </c>
      <c r="D146" s="69">
        <v>6.1224199999999999E-3</v>
      </c>
      <c r="E146" s="69">
        <v>5.8012300000000001E-3</v>
      </c>
      <c r="F146" s="70">
        <v>6.0849399999999996E-3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</row>
    <row r="147" spans="1:396" s="35" customFormat="1">
      <c r="A147" s="36">
        <v>53767</v>
      </c>
      <c r="B147" s="37" t="s">
        <v>400</v>
      </c>
      <c r="C147" s="68">
        <v>5696868.1100000003</v>
      </c>
      <c r="D147" s="69">
        <v>3.81044E-3</v>
      </c>
      <c r="E147" s="69">
        <v>3.6105400000000002E-3</v>
      </c>
      <c r="F147" s="70">
        <v>3.7871100000000002E-3</v>
      </c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</row>
    <row r="148" spans="1:396" s="35" customFormat="1">
      <c r="A148" s="36">
        <v>54500</v>
      </c>
      <c r="B148" s="37" t="s">
        <v>401</v>
      </c>
      <c r="C148" s="68">
        <v>9242038.7200000007</v>
      </c>
      <c r="D148" s="69">
        <v>6.1816900000000001E-3</v>
      </c>
      <c r="E148" s="69">
        <v>5.8573899999999996E-3</v>
      </c>
      <c r="F148" s="70">
        <v>6.1438400000000002E-3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</row>
    <row r="149" spans="1:396" s="35" customFormat="1">
      <c r="A149" s="36">
        <v>54515</v>
      </c>
      <c r="B149" s="37" t="s">
        <v>402</v>
      </c>
      <c r="C149" s="68">
        <v>30769914.09</v>
      </c>
      <c r="D149" s="69">
        <v>2.0580959999999999E-2</v>
      </c>
      <c r="E149" s="69">
        <v>1.9501270000000001E-2</v>
      </c>
      <c r="F149" s="70">
        <v>2.0454960000000001E-2</v>
      </c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</row>
    <row r="150" spans="1:396" s="35" customFormat="1">
      <c r="A150" s="36">
        <v>54520</v>
      </c>
      <c r="B150" s="37" t="s">
        <v>124</v>
      </c>
      <c r="C150" s="68">
        <v>35909847.049999997</v>
      </c>
      <c r="D150" s="69">
        <v>2.4018890000000001E-2</v>
      </c>
      <c r="E150" s="69">
        <v>2.2758839999999999E-2</v>
      </c>
      <c r="F150" s="70">
        <v>2.3871839999999998E-2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</row>
    <row r="151" spans="1:396" s="35" customFormat="1">
      <c r="A151" s="36">
        <v>54523</v>
      </c>
      <c r="B151" s="37" t="s">
        <v>403</v>
      </c>
      <c r="C151" s="68">
        <v>30447667.390000001</v>
      </c>
      <c r="D151" s="69">
        <v>2.0365419999999999E-2</v>
      </c>
      <c r="E151" s="69">
        <v>1.929703E-2</v>
      </c>
      <c r="F151" s="70">
        <v>2.024074E-2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</row>
    <row r="152" spans="1:396" s="35" customFormat="1">
      <c r="A152" s="36">
        <v>54525</v>
      </c>
      <c r="B152" s="37" t="s">
        <v>404</v>
      </c>
      <c r="C152" s="68">
        <v>7860550.4100000001</v>
      </c>
      <c r="D152" s="69">
        <v>5.2576599999999999E-3</v>
      </c>
      <c r="E152" s="69">
        <v>4.9818400000000004E-3</v>
      </c>
      <c r="F152" s="70">
        <v>5.2254700000000003E-3</v>
      </c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</row>
    <row r="153" spans="1:396" s="35" customFormat="1">
      <c r="A153" s="36">
        <v>54527</v>
      </c>
      <c r="B153" s="37" t="s">
        <v>125</v>
      </c>
      <c r="C153" s="68">
        <v>17612230.670000002</v>
      </c>
      <c r="D153" s="69">
        <v>1.1780229999999999E-2</v>
      </c>
      <c r="E153" s="69">
        <v>1.116223E-2</v>
      </c>
      <c r="F153" s="70">
        <v>1.1708110000000001E-2</v>
      </c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</row>
    <row r="154" spans="1:396" s="35" customFormat="1">
      <c r="A154" s="36">
        <v>55790</v>
      </c>
      <c r="B154" s="37" t="s">
        <v>405</v>
      </c>
      <c r="C154" s="68">
        <v>4926599.84</v>
      </c>
      <c r="D154" s="69">
        <v>3.2952400000000001E-3</v>
      </c>
      <c r="E154" s="69">
        <v>3.1223700000000002E-3</v>
      </c>
      <c r="F154" s="70">
        <v>3.2750700000000002E-3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</row>
    <row r="155" spans="1:396" s="35" customFormat="1">
      <c r="A155" s="36">
        <v>55793</v>
      </c>
      <c r="B155" s="37" t="s">
        <v>406</v>
      </c>
      <c r="C155" s="68">
        <v>1939760.63</v>
      </c>
      <c r="D155" s="69">
        <v>1.29744E-3</v>
      </c>
      <c r="E155" s="69">
        <v>1.22938E-3</v>
      </c>
      <c r="F155" s="70">
        <v>1.2895000000000001E-3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</row>
    <row r="156" spans="1:396" s="35" customFormat="1">
      <c r="A156" s="36">
        <v>55794</v>
      </c>
      <c r="B156" s="37" t="s">
        <v>407</v>
      </c>
      <c r="C156" s="68">
        <v>2486866.35</v>
      </c>
      <c r="D156" s="69">
        <v>1.6633799999999999E-3</v>
      </c>
      <c r="E156" s="69">
        <v>1.5761200000000001E-3</v>
      </c>
      <c r="F156" s="70">
        <v>1.6532000000000001E-3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</row>
    <row r="157" spans="1:396" s="35" customFormat="1">
      <c r="A157" s="36">
        <v>56102</v>
      </c>
      <c r="B157" s="37" t="s">
        <v>405</v>
      </c>
      <c r="C157" s="68">
        <v>217007.8</v>
      </c>
      <c r="D157" s="69">
        <v>1.4515E-4</v>
      </c>
      <c r="E157" s="69">
        <v>1.3752999999999999E-4</v>
      </c>
      <c r="F157" s="70">
        <v>1.4426E-4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</row>
    <row r="158" spans="1:396" s="35" customFormat="1">
      <c r="A158" s="36">
        <v>56106</v>
      </c>
      <c r="B158" s="37" t="s">
        <v>408</v>
      </c>
      <c r="C158" s="68">
        <v>540635.82999999996</v>
      </c>
      <c r="D158" s="69">
        <v>3.6161E-4</v>
      </c>
      <c r="E158" s="69">
        <v>3.4264000000000001E-4</v>
      </c>
      <c r="F158" s="70">
        <v>3.5940000000000001E-4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</row>
    <row r="159" spans="1:396" s="35" customFormat="1">
      <c r="A159" s="36">
        <v>56107</v>
      </c>
      <c r="B159" s="37" t="s">
        <v>409</v>
      </c>
      <c r="C159" s="68">
        <v>273982.62</v>
      </c>
      <c r="D159" s="69">
        <v>1.8326E-4</v>
      </c>
      <c r="E159" s="69">
        <v>1.7364E-4</v>
      </c>
      <c r="F159" s="70">
        <v>1.8213999999999999E-4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</row>
    <row r="160" spans="1:396" s="35" customFormat="1">
      <c r="A160" s="36">
        <v>56113</v>
      </c>
      <c r="B160" s="37" t="s">
        <v>410</v>
      </c>
      <c r="C160" s="68">
        <v>8461</v>
      </c>
      <c r="D160" s="69">
        <v>5.66E-6</v>
      </c>
      <c r="E160" s="69">
        <v>5.3600000000000004E-6</v>
      </c>
      <c r="F160" s="70">
        <v>5.6200000000000004E-6</v>
      </c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</row>
    <row r="161" spans="1:441" s="35" customFormat="1">
      <c r="A161" s="36">
        <v>56114</v>
      </c>
      <c r="B161" s="37" t="s">
        <v>411</v>
      </c>
      <c r="C161" s="68">
        <v>35927.11</v>
      </c>
      <c r="D161" s="69">
        <v>2.4029999999999999E-5</v>
      </c>
      <c r="E161" s="69">
        <v>2.2770000000000001E-5</v>
      </c>
      <c r="F161" s="70">
        <v>2.3879999999999998E-5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</row>
    <row r="162" spans="1:441" s="35" customFormat="1">
      <c r="A162" s="36">
        <v>56142</v>
      </c>
      <c r="B162" s="37" t="s">
        <v>478</v>
      </c>
      <c r="C162" s="68">
        <v>786263.46</v>
      </c>
      <c r="D162" s="69">
        <v>5.2590999999999998E-4</v>
      </c>
      <c r="E162" s="69">
        <v>4.9832000000000001E-4</v>
      </c>
      <c r="F162" s="70">
        <v>5.2269000000000003E-4</v>
      </c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</row>
    <row r="163" spans="1:441" s="35" customFormat="1">
      <c r="A163" s="36">
        <v>57123</v>
      </c>
      <c r="B163" s="37" t="s">
        <v>414</v>
      </c>
      <c r="C163" s="68">
        <v>4303615.72</v>
      </c>
      <c r="D163" s="69">
        <v>2.8785400000000002E-3</v>
      </c>
      <c r="E163" s="69">
        <v>2.7275300000000001E-3</v>
      </c>
      <c r="F163" s="70">
        <v>2.8609199999999999E-3</v>
      </c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</row>
    <row r="164" spans="1:441" s="35" customFormat="1">
      <c r="A164" s="36">
        <v>57126</v>
      </c>
      <c r="B164" s="37" t="s">
        <v>405</v>
      </c>
      <c r="C164" s="68">
        <v>2788566.6</v>
      </c>
      <c r="D164" s="69">
        <v>1.8651799999999999E-3</v>
      </c>
      <c r="E164" s="69">
        <v>1.7673299999999999E-3</v>
      </c>
      <c r="F164" s="70">
        <v>1.8537600000000001E-3</v>
      </c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</row>
    <row r="165" spans="1:441" s="35" customFormat="1">
      <c r="A165" s="36">
        <v>57128</v>
      </c>
      <c r="B165" s="37" t="s">
        <v>417</v>
      </c>
      <c r="C165" s="68">
        <v>23730584.960000001</v>
      </c>
      <c r="D165" s="69">
        <v>1.5872589999999999E-2</v>
      </c>
      <c r="E165" s="69">
        <v>1.50399E-2</v>
      </c>
      <c r="F165" s="70">
        <v>1.5775419999999998E-2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</row>
    <row r="166" spans="1:441" s="35" customFormat="1">
      <c r="A166" s="36">
        <v>57129</v>
      </c>
      <c r="B166" s="37" t="s">
        <v>418</v>
      </c>
      <c r="C166" s="68">
        <v>32991554.609999999</v>
      </c>
      <c r="D166" s="69">
        <v>2.206694E-2</v>
      </c>
      <c r="E166" s="69">
        <v>2.0909290000000001E-2</v>
      </c>
      <c r="F166" s="70">
        <v>2.1931840000000001E-2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</row>
    <row r="167" spans="1:441" s="35" customFormat="1">
      <c r="A167" s="36">
        <v>57139</v>
      </c>
      <c r="B167" s="37" t="s">
        <v>419</v>
      </c>
      <c r="C167" s="68">
        <v>4460588.8099999996</v>
      </c>
      <c r="D167" s="69">
        <v>2.9835399999999998E-3</v>
      </c>
      <c r="E167" s="69">
        <v>2.82702E-3</v>
      </c>
      <c r="F167" s="70">
        <v>2.9652699999999999E-3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</row>
    <row r="168" spans="1:441" s="35" customFormat="1">
      <c r="A168" s="36">
        <v>57140</v>
      </c>
      <c r="B168" s="37" t="s">
        <v>461</v>
      </c>
      <c r="C168" s="68">
        <v>1063807.29</v>
      </c>
      <c r="D168" s="69">
        <v>7.1153999999999998E-4</v>
      </c>
      <c r="E168" s="69">
        <v>6.7422000000000001E-4</v>
      </c>
      <c r="F168" s="70">
        <v>7.0717999999999996E-4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</row>
    <row r="169" spans="1:441" s="35" customFormat="1">
      <c r="A169" s="36">
        <v>57141</v>
      </c>
      <c r="B169" s="37" t="s">
        <v>462</v>
      </c>
      <c r="C169" s="68">
        <v>321537.15000000002</v>
      </c>
      <c r="D169" s="69">
        <v>2.1507000000000001E-4</v>
      </c>
      <c r="E169" s="69">
        <v>2.0378E-4</v>
      </c>
      <c r="F169" s="70">
        <v>2.1374999999999999E-4</v>
      </c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</row>
    <row r="170" spans="1:441" s="35" customFormat="1">
      <c r="A170" s="36">
        <v>58374</v>
      </c>
      <c r="B170" s="37" t="s">
        <v>422</v>
      </c>
      <c r="C170" s="68">
        <v>2607246.83</v>
      </c>
      <c r="D170" s="69">
        <v>1.7439000000000001E-3</v>
      </c>
      <c r="E170" s="69">
        <v>1.65241E-3</v>
      </c>
      <c r="F170" s="70">
        <v>1.7332199999999999E-3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</row>
    <row r="171" spans="1:441" s="35" customFormat="1">
      <c r="A171" s="36">
        <v>58672</v>
      </c>
      <c r="B171" s="37" t="s">
        <v>479</v>
      </c>
      <c r="C171" s="68">
        <v>519247.35999999999</v>
      </c>
      <c r="D171" s="69">
        <v>3.4730999999999998E-4</v>
      </c>
      <c r="E171" s="69">
        <v>3.2908999999999998E-4</v>
      </c>
      <c r="F171" s="70">
        <v>3.4518E-4</v>
      </c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</row>
    <row r="172" spans="1:441" s="35" customFormat="1">
      <c r="A172" s="36">
        <v>58675</v>
      </c>
      <c r="B172" s="37" t="s">
        <v>405</v>
      </c>
      <c r="C172" s="68">
        <v>3666528.93</v>
      </c>
      <c r="D172" s="69">
        <v>2.4524199999999999E-3</v>
      </c>
      <c r="E172" s="69">
        <v>2.3237599999999998E-3</v>
      </c>
      <c r="F172" s="70">
        <v>2.4374100000000001E-3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</row>
    <row r="173" spans="1:441" s="5" customFormat="1">
      <c r="A173" s="36">
        <v>58676</v>
      </c>
      <c r="B173" s="37" t="s">
        <v>126</v>
      </c>
      <c r="C173" s="68">
        <v>3632294</v>
      </c>
      <c r="D173" s="69">
        <v>2.4295200000000001E-3</v>
      </c>
      <c r="E173" s="69">
        <v>2.3020599999999999E-3</v>
      </c>
      <c r="F173" s="70">
        <v>2.41465E-3</v>
      </c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</row>
    <row r="174" spans="1:441" s="5" customFormat="1">
      <c r="A174" s="36">
        <v>58677</v>
      </c>
      <c r="B174" s="37" t="s">
        <v>424</v>
      </c>
      <c r="C174" s="68">
        <v>1563708.1</v>
      </c>
      <c r="D174" s="69">
        <v>1.0459099999999999E-3</v>
      </c>
      <c r="E174" s="69">
        <v>9.9104000000000011E-4</v>
      </c>
      <c r="F174" s="70">
        <v>1.03951E-3</v>
      </c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</row>
    <row r="175" spans="1:441">
      <c r="A175" s="36">
        <v>58678</v>
      </c>
      <c r="B175" s="37" t="s">
        <v>425</v>
      </c>
      <c r="C175" s="68">
        <v>56525.47</v>
      </c>
      <c r="D175" s="69">
        <v>3.7809999999999999E-5</v>
      </c>
      <c r="E175" s="69">
        <v>3.5819999999999999E-5</v>
      </c>
      <c r="F175" s="70">
        <v>3.7580000000000003E-5</v>
      </c>
    </row>
    <row r="176" spans="1:441" s="35" customFormat="1">
      <c r="A176" s="36">
        <v>58680</v>
      </c>
      <c r="B176" s="37" t="s">
        <v>127</v>
      </c>
      <c r="C176" s="68">
        <v>647404.25</v>
      </c>
      <c r="D176" s="69">
        <v>4.3302999999999999E-4</v>
      </c>
      <c r="E176" s="69">
        <v>4.1030999999999999E-4</v>
      </c>
      <c r="F176" s="70">
        <v>4.3038000000000001E-4</v>
      </c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</row>
    <row r="177" spans="1:396" s="35" customFormat="1">
      <c r="A177" s="36">
        <v>58681</v>
      </c>
      <c r="B177" s="37" t="s">
        <v>426</v>
      </c>
      <c r="C177" s="68">
        <v>1269594.46</v>
      </c>
      <c r="D177" s="69">
        <v>8.4918999999999999E-4</v>
      </c>
      <c r="E177" s="69">
        <v>8.0464000000000002E-4</v>
      </c>
      <c r="F177" s="70">
        <v>8.4398999999999997E-4</v>
      </c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</row>
    <row r="178" spans="1:396" s="35" customFormat="1">
      <c r="A178" s="36">
        <v>58685</v>
      </c>
      <c r="B178" s="37" t="s">
        <v>427</v>
      </c>
      <c r="C178" s="68">
        <v>5805389.0700000003</v>
      </c>
      <c r="D178" s="69">
        <v>3.88303E-3</v>
      </c>
      <c r="E178" s="69">
        <v>3.6793199999999998E-3</v>
      </c>
      <c r="F178" s="70">
        <v>3.8592600000000002E-3</v>
      </c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</row>
    <row r="179" spans="1:396" s="35" customFormat="1">
      <c r="A179" s="36">
        <v>58690</v>
      </c>
      <c r="B179" s="37" t="s">
        <v>428</v>
      </c>
      <c r="C179" s="68">
        <v>9966640.9100000001</v>
      </c>
      <c r="D179" s="69">
        <v>6.6663499999999997E-3</v>
      </c>
      <c r="E179" s="69">
        <v>6.3166300000000002E-3</v>
      </c>
      <c r="F179" s="70">
        <v>6.6255400000000001E-3</v>
      </c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</row>
    <row r="180" spans="1:396" s="35" customFormat="1" ht="13.5" thickBot="1">
      <c r="A180" s="53"/>
      <c r="B180" s="53"/>
      <c r="C180" s="53"/>
      <c r="D180" s="53"/>
      <c r="E180" s="53"/>
      <c r="F180" s="57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</row>
    <row r="181" spans="1:396" s="35" customFormat="1" ht="13.5" thickBot="1">
      <c r="A181" s="41" t="s">
        <v>488</v>
      </c>
      <c r="B181" s="58" t="s">
        <v>489</v>
      </c>
      <c r="C181" s="49">
        <f>SUM(C49:C180)</f>
        <v>1165151092.2699997</v>
      </c>
      <c r="D181" s="50">
        <f t="shared" ref="D181:F181" si="3">SUM(D49:D180)</f>
        <v>0.77933030000000003</v>
      </c>
      <c r="E181" s="50">
        <f t="shared" si="3"/>
        <v>0.7384460300000002</v>
      </c>
      <c r="F181" s="50">
        <f t="shared" si="3"/>
        <v>0.77455910000000039</v>
      </c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</row>
    <row r="182" spans="1:396" s="35" customFormat="1" ht="15">
      <c r="A182" s="19"/>
      <c r="B182" s="19"/>
      <c r="C182" s="1"/>
      <c r="D182" s="1"/>
      <c r="E182" s="1"/>
      <c r="F182" s="6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</row>
    <row r="183" spans="1:396" s="35" customFormat="1">
      <c r="A183" s="36">
        <v>1430</v>
      </c>
      <c r="B183" s="37" t="s">
        <v>109</v>
      </c>
      <c r="C183" s="68">
        <v>5209746.03</v>
      </c>
      <c r="D183" s="69">
        <v>1.2706E-2</v>
      </c>
      <c r="E183" s="69">
        <v>3.30182E-3</v>
      </c>
      <c r="F183" s="70">
        <v>1.1608530000000001E-2</v>
      </c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</row>
    <row r="184" spans="1:396" s="35" customFormat="1">
      <c r="A184" s="36">
        <v>1433</v>
      </c>
      <c r="B184" s="37" t="s">
        <v>166</v>
      </c>
      <c r="C184" s="68">
        <v>3126776.77</v>
      </c>
      <c r="D184" s="69">
        <v>8.0090000000000001E-4</v>
      </c>
      <c r="E184" s="69">
        <v>1.98168E-3</v>
      </c>
      <c r="F184" s="70">
        <v>9.3869999999999999E-4</v>
      </c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</row>
    <row r="185" spans="1:396" s="35" customFormat="1">
      <c r="A185" s="36">
        <v>1435</v>
      </c>
      <c r="B185" s="37" t="s">
        <v>168</v>
      </c>
      <c r="C185" s="68">
        <v>328505.48</v>
      </c>
      <c r="D185" s="69">
        <v>3.82E-5</v>
      </c>
      <c r="E185" s="69">
        <v>2.0819999999999999E-4</v>
      </c>
      <c r="F185" s="70">
        <v>5.804E-5</v>
      </c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</row>
    <row r="186" spans="1:396" s="35" customFormat="1">
      <c r="A186" s="36">
        <v>1436</v>
      </c>
      <c r="B186" s="37" t="s">
        <v>464</v>
      </c>
      <c r="C186" s="68">
        <v>1066084.67</v>
      </c>
      <c r="D186" s="69">
        <v>5.7099999999999999E-5</v>
      </c>
      <c r="E186" s="69">
        <v>6.7566000000000002E-4</v>
      </c>
      <c r="F186" s="70">
        <v>1.2929E-4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</row>
    <row r="187" spans="1:396" s="35" customFormat="1">
      <c r="A187" s="36">
        <v>1437</v>
      </c>
      <c r="B187" s="37" t="s">
        <v>169</v>
      </c>
      <c r="C187" s="68">
        <v>743458.6</v>
      </c>
      <c r="D187" s="69">
        <v>1.3339999999999999E-4</v>
      </c>
      <c r="E187" s="69">
        <v>4.7119000000000002E-4</v>
      </c>
      <c r="F187" s="70">
        <v>1.7281999999999999E-4</v>
      </c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</row>
    <row r="188" spans="1:396" s="35" customFormat="1">
      <c r="A188" s="36">
        <v>1438</v>
      </c>
      <c r="B188" s="37" t="s">
        <v>170</v>
      </c>
      <c r="C188" s="68">
        <v>998916.62</v>
      </c>
      <c r="D188" s="69">
        <v>1.225E-4</v>
      </c>
      <c r="E188" s="69">
        <v>6.3309E-4</v>
      </c>
      <c r="F188" s="70">
        <v>1.8209000000000001E-4</v>
      </c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</row>
    <row r="189" spans="1:396" s="35" customFormat="1">
      <c r="A189" s="36">
        <v>1439</v>
      </c>
      <c r="B189" s="37" t="s">
        <v>171</v>
      </c>
      <c r="C189" s="68">
        <v>747110.58</v>
      </c>
      <c r="D189" s="69">
        <v>2.16E-5</v>
      </c>
      <c r="E189" s="69">
        <v>4.7350000000000002E-4</v>
      </c>
      <c r="F189" s="70">
        <v>7.4339999999999996E-5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</row>
    <row r="190" spans="1:396" s="35" customFormat="1">
      <c r="A190" s="36">
        <v>1440</v>
      </c>
      <c r="B190" s="37" t="s">
        <v>110</v>
      </c>
      <c r="C190" s="68">
        <v>4011441.62</v>
      </c>
      <c r="D190" s="69">
        <v>6.4318999999999999E-3</v>
      </c>
      <c r="E190" s="69">
        <v>2.54236E-3</v>
      </c>
      <c r="F190" s="70">
        <v>5.9779899999999999E-3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</row>
    <row r="191" spans="1:396" s="35" customFormat="1">
      <c r="A191" s="36">
        <v>1445</v>
      </c>
      <c r="B191" s="37" t="s">
        <v>111</v>
      </c>
      <c r="C191" s="68">
        <v>6709256.96</v>
      </c>
      <c r="D191" s="69">
        <v>7.0533999999999996E-3</v>
      </c>
      <c r="E191" s="69">
        <v>4.2521700000000004E-3</v>
      </c>
      <c r="F191" s="70">
        <v>6.7264999999999998E-3</v>
      </c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</row>
    <row r="192" spans="1:396" s="35" customFormat="1">
      <c r="A192" s="36">
        <v>1451</v>
      </c>
      <c r="B192" s="37" t="s">
        <v>172</v>
      </c>
      <c r="C192" s="68">
        <v>502318.24</v>
      </c>
      <c r="D192" s="69">
        <v>1.0730000000000001E-4</v>
      </c>
      <c r="E192" s="69">
        <v>3.1836000000000001E-4</v>
      </c>
      <c r="F192" s="70">
        <v>1.3192999999999999E-4</v>
      </c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</row>
    <row r="193" spans="1:396" s="35" customFormat="1">
      <c r="A193" s="36">
        <v>1452</v>
      </c>
      <c r="B193" s="37" t="s">
        <v>173</v>
      </c>
      <c r="C193" s="68">
        <v>674186.73</v>
      </c>
      <c r="D193" s="69">
        <v>8.1199999999999995E-5</v>
      </c>
      <c r="E193" s="69">
        <v>4.2727999999999999E-4</v>
      </c>
      <c r="F193" s="70">
        <v>1.2159000000000001E-4</v>
      </c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</row>
    <row r="194" spans="1:396" s="35" customFormat="1">
      <c r="A194" s="36">
        <v>1453</v>
      </c>
      <c r="B194" s="37" t="s">
        <v>174</v>
      </c>
      <c r="C194" s="68">
        <v>1094089.8</v>
      </c>
      <c r="D194" s="69">
        <v>6.9800000000000003E-5</v>
      </c>
      <c r="E194" s="69">
        <v>6.9340999999999999E-4</v>
      </c>
      <c r="F194" s="70">
        <v>1.4258000000000001E-4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</row>
    <row r="195" spans="1:396" s="35" customFormat="1">
      <c r="A195" s="36">
        <v>1454</v>
      </c>
      <c r="B195" s="37" t="s">
        <v>175</v>
      </c>
      <c r="C195" s="68">
        <v>771412.09</v>
      </c>
      <c r="D195" s="69">
        <v>7.0099999999999996E-5</v>
      </c>
      <c r="E195" s="69">
        <v>4.8890000000000001E-4</v>
      </c>
      <c r="F195" s="70">
        <v>1.1896999999999999E-4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</row>
    <row r="196" spans="1:396" s="35" customFormat="1">
      <c r="A196" s="36">
        <v>1456</v>
      </c>
      <c r="B196" s="37" t="s">
        <v>177</v>
      </c>
      <c r="C196" s="68">
        <v>359428.42</v>
      </c>
      <c r="D196" s="69">
        <v>4.1300000000000001E-5</v>
      </c>
      <c r="E196" s="69">
        <v>2.2780000000000001E-4</v>
      </c>
      <c r="F196" s="70">
        <v>6.3059999999999996E-5</v>
      </c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</row>
    <row r="197" spans="1:396" s="35" customFormat="1">
      <c r="A197" s="36">
        <v>1457</v>
      </c>
      <c r="B197" s="37" t="s">
        <v>178</v>
      </c>
      <c r="C197" s="68">
        <v>290709.96999999997</v>
      </c>
      <c r="D197" s="69">
        <v>1.5500000000000001E-5</v>
      </c>
      <c r="E197" s="69">
        <v>1.8425000000000001E-4</v>
      </c>
      <c r="F197" s="70">
        <v>3.519E-5</v>
      </c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</row>
    <row r="198" spans="1:396" s="35" customFormat="1">
      <c r="A198" s="36">
        <v>1458</v>
      </c>
      <c r="B198" s="37" t="s">
        <v>179</v>
      </c>
      <c r="C198" s="68">
        <v>561811.73</v>
      </c>
      <c r="D198" s="69">
        <v>1.459E-4</v>
      </c>
      <c r="E198" s="69">
        <v>3.5606E-4</v>
      </c>
      <c r="F198" s="70">
        <v>1.7043000000000001E-4</v>
      </c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</row>
    <row r="199" spans="1:396" s="35" customFormat="1">
      <c r="A199" s="36">
        <v>1459</v>
      </c>
      <c r="B199" s="37" t="s">
        <v>180</v>
      </c>
      <c r="C199" s="68">
        <v>310750.94</v>
      </c>
      <c r="D199" s="69">
        <v>4.6799999999999999E-5</v>
      </c>
      <c r="E199" s="69">
        <v>1.9694999999999999E-4</v>
      </c>
      <c r="F199" s="70">
        <v>6.4319999999999994E-5</v>
      </c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</row>
    <row r="200" spans="1:396" s="35" customFormat="1">
      <c r="A200" s="36">
        <v>1465</v>
      </c>
      <c r="B200" s="37" t="s">
        <v>113</v>
      </c>
      <c r="C200" s="68">
        <v>12560150.84</v>
      </c>
      <c r="D200" s="69">
        <v>9.6106000000000004E-3</v>
      </c>
      <c r="E200" s="69">
        <v>7.9603399999999998E-3</v>
      </c>
      <c r="F200" s="70">
        <v>9.4180099999999992E-3</v>
      </c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</row>
    <row r="201" spans="1:396" s="35" customFormat="1">
      <c r="A201" s="36">
        <v>1480</v>
      </c>
      <c r="B201" s="37" t="s">
        <v>181</v>
      </c>
      <c r="C201" s="68">
        <v>750409.72</v>
      </c>
      <c r="D201" s="69">
        <v>5.02E-5</v>
      </c>
      <c r="E201" s="69">
        <v>4.7559000000000002E-4</v>
      </c>
      <c r="F201" s="70">
        <v>9.9840000000000006E-5</v>
      </c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</row>
    <row r="202" spans="1:396" s="35" customFormat="1">
      <c r="A202" s="36">
        <v>1481</v>
      </c>
      <c r="B202" s="37" t="s">
        <v>182</v>
      </c>
      <c r="C202" s="68">
        <v>1392590.63</v>
      </c>
      <c r="D202" s="69">
        <v>1.292E-4</v>
      </c>
      <c r="E202" s="69">
        <v>8.8259000000000005E-4</v>
      </c>
      <c r="F202" s="70">
        <v>2.1712000000000001E-4</v>
      </c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</row>
    <row r="203" spans="1:396" s="35" customFormat="1">
      <c r="A203" s="36">
        <v>1483</v>
      </c>
      <c r="B203" s="37" t="s">
        <v>184</v>
      </c>
      <c r="C203" s="68">
        <v>267230.51</v>
      </c>
      <c r="D203" s="69">
        <v>2.4499999999999999E-5</v>
      </c>
      <c r="E203" s="69">
        <v>1.6935999999999999E-4</v>
      </c>
      <c r="F203" s="70">
        <v>4.1409999999999998E-5</v>
      </c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</row>
    <row r="204" spans="1:396" s="35" customFormat="1">
      <c r="A204" s="36">
        <v>1484</v>
      </c>
      <c r="B204" s="37" t="s">
        <v>185</v>
      </c>
      <c r="C204" s="68">
        <v>294015.15999999997</v>
      </c>
      <c r="D204" s="69">
        <v>1.34E-5</v>
      </c>
      <c r="E204" s="69">
        <v>1.8634000000000001E-4</v>
      </c>
      <c r="F204" s="70">
        <v>3.358E-5</v>
      </c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</row>
    <row r="205" spans="1:396" s="35" customFormat="1">
      <c r="A205" s="36">
        <v>1485</v>
      </c>
      <c r="B205" s="37" t="s">
        <v>186</v>
      </c>
      <c r="C205" s="68">
        <v>370498.15</v>
      </c>
      <c r="D205" s="69">
        <v>4.3699999999999998E-5</v>
      </c>
      <c r="E205" s="69">
        <v>2.3481000000000001E-4</v>
      </c>
      <c r="F205" s="70">
        <v>6.6000000000000005E-5</v>
      </c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</row>
    <row r="206" spans="1:396" s="35" customFormat="1">
      <c r="A206" s="36">
        <v>1486</v>
      </c>
      <c r="B206" s="37" t="s">
        <v>187</v>
      </c>
      <c r="C206" s="68">
        <v>381133.78</v>
      </c>
      <c r="D206" s="69">
        <v>2.9E-5</v>
      </c>
      <c r="E206" s="69">
        <v>2.4154999999999999E-4</v>
      </c>
      <c r="F206" s="70">
        <v>5.38E-5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</row>
    <row r="207" spans="1:396" s="35" customFormat="1">
      <c r="A207" s="36">
        <v>1487</v>
      </c>
      <c r="B207" s="37" t="s">
        <v>188</v>
      </c>
      <c r="C207" s="68">
        <v>990125.5</v>
      </c>
      <c r="D207" s="69">
        <v>1.133E-4</v>
      </c>
      <c r="E207" s="69">
        <v>6.2752000000000001E-4</v>
      </c>
      <c r="F207" s="70">
        <v>1.7331000000000001E-4</v>
      </c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</row>
    <row r="208" spans="1:396" s="35" customFormat="1">
      <c r="A208" s="36">
        <v>1488</v>
      </c>
      <c r="B208" s="37" t="s">
        <v>189</v>
      </c>
      <c r="C208" s="68">
        <v>227603.27</v>
      </c>
      <c r="D208" s="69">
        <v>5.1900000000000001E-5</v>
      </c>
      <c r="E208" s="69">
        <v>1.4425000000000001E-4</v>
      </c>
      <c r="F208" s="70">
        <v>6.2680000000000003E-5</v>
      </c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</row>
    <row r="209" spans="1:396" s="35" customFormat="1">
      <c r="A209" s="36">
        <v>1489</v>
      </c>
      <c r="B209" s="37" t="s">
        <v>190</v>
      </c>
      <c r="C209" s="68">
        <v>608636.34</v>
      </c>
      <c r="D209" s="69">
        <v>8.8999999999999995E-5</v>
      </c>
      <c r="E209" s="69">
        <v>3.8573999999999998E-4</v>
      </c>
      <c r="F209" s="70">
        <v>1.2363000000000001E-4</v>
      </c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</row>
    <row r="210" spans="1:396" s="35" customFormat="1">
      <c r="A210" s="36">
        <v>1490</v>
      </c>
      <c r="B210" s="37" t="s">
        <v>191</v>
      </c>
      <c r="C210" s="68">
        <v>731944.22</v>
      </c>
      <c r="D210" s="69">
        <v>4.3800000000000001E-5</v>
      </c>
      <c r="E210" s="69">
        <v>4.6389000000000001E-4</v>
      </c>
      <c r="F210" s="70">
        <v>9.2819999999999996E-5</v>
      </c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</row>
    <row r="211" spans="1:396" s="35" customFormat="1">
      <c r="A211" s="36">
        <v>1491</v>
      </c>
      <c r="B211" s="37" t="s">
        <v>192</v>
      </c>
      <c r="C211" s="68">
        <v>287678.03999999998</v>
      </c>
      <c r="D211" s="69">
        <v>3.04E-5</v>
      </c>
      <c r="E211" s="69">
        <v>1.8232E-4</v>
      </c>
      <c r="F211" s="70">
        <v>4.8130000000000002E-5</v>
      </c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</row>
    <row r="212" spans="1:396" s="35" customFormat="1">
      <c r="A212" s="36">
        <v>1492</v>
      </c>
      <c r="B212" s="37" t="s">
        <v>193</v>
      </c>
      <c r="C212" s="68">
        <v>3689099.68</v>
      </c>
      <c r="D212" s="69">
        <v>1.0246000000000001E-3</v>
      </c>
      <c r="E212" s="69">
        <v>2.3380699999999998E-3</v>
      </c>
      <c r="F212" s="70">
        <v>1.1778800000000001E-3</v>
      </c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</row>
    <row r="213" spans="1:396" s="35" customFormat="1">
      <c r="A213" s="36">
        <v>1994</v>
      </c>
      <c r="B213" s="37" t="s">
        <v>194</v>
      </c>
      <c r="C213" s="68">
        <v>10305168.710000001</v>
      </c>
      <c r="D213" s="69">
        <v>4.3533000000000001E-3</v>
      </c>
      <c r="E213" s="69">
        <v>6.5311800000000001E-3</v>
      </c>
      <c r="F213" s="70">
        <v>4.6074599999999999E-3</v>
      </c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</row>
    <row r="214" spans="1:396" s="35" customFormat="1">
      <c r="A214" s="36">
        <v>3022</v>
      </c>
      <c r="B214" s="37" t="s">
        <v>195</v>
      </c>
      <c r="C214" s="68">
        <v>7901412.3700000001</v>
      </c>
      <c r="D214" s="69">
        <v>4.6606E-3</v>
      </c>
      <c r="E214" s="69">
        <v>5.0077300000000002E-3</v>
      </c>
      <c r="F214" s="70">
        <v>4.7011099999999997E-3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</row>
    <row r="215" spans="1:396" s="35" customFormat="1">
      <c r="A215" s="36">
        <v>3023</v>
      </c>
      <c r="B215" s="37" t="s">
        <v>196</v>
      </c>
      <c r="C215" s="68">
        <v>6653984.2599999998</v>
      </c>
      <c r="D215" s="69">
        <v>3.9134E-3</v>
      </c>
      <c r="E215" s="69">
        <v>4.2171400000000003E-3</v>
      </c>
      <c r="F215" s="70">
        <v>3.9488500000000003E-3</v>
      </c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</row>
    <row r="216" spans="1:396" s="35" customFormat="1">
      <c r="A216" s="36">
        <v>3024</v>
      </c>
      <c r="B216" s="37" t="s">
        <v>197</v>
      </c>
      <c r="C216" s="68">
        <v>1647042.45</v>
      </c>
      <c r="D216" s="69">
        <v>1.4976E-3</v>
      </c>
      <c r="E216" s="69">
        <v>1.04386E-3</v>
      </c>
      <c r="F216" s="70">
        <v>1.44465E-3</v>
      </c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</row>
    <row r="217" spans="1:396" s="35" customFormat="1">
      <c r="A217" s="36">
        <v>3025</v>
      </c>
      <c r="B217" s="37" t="s">
        <v>198</v>
      </c>
      <c r="C217" s="68">
        <v>8549545.0500000007</v>
      </c>
      <c r="D217" s="69">
        <v>2.8808000000000002E-3</v>
      </c>
      <c r="E217" s="69">
        <v>5.4185099999999996E-3</v>
      </c>
      <c r="F217" s="70">
        <v>3.17695E-3</v>
      </c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</row>
    <row r="218" spans="1:396" s="35" customFormat="1">
      <c r="A218" s="36">
        <v>3026</v>
      </c>
      <c r="B218" s="37" t="s">
        <v>199</v>
      </c>
      <c r="C218" s="68">
        <v>4908060.38</v>
      </c>
      <c r="D218" s="69">
        <v>3.6348000000000001E-3</v>
      </c>
      <c r="E218" s="69">
        <v>3.1106200000000001E-3</v>
      </c>
      <c r="F218" s="70">
        <v>3.5736299999999999E-3</v>
      </c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</row>
    <row r="219" spans="1:396" s="35" customFormat="1">
      <c r="A219" s="36">
        <v>3027</v>
      </c>
      <c r="B219" s="37" t="s">
        <v>200</v>
      </c>
      <c r="C219" s="68">
        <v>7524732.2699999996</v>
      </c>
      <c r="D219" s="69">
        <v>4.3449999999999999E-3</v>
      </c>
      <c r="E219" s="69">
        <v>4.7689999999999998E-3</v>
      </c>
      <c r="F219" s="70">
        <v>4.3944800000000001E-3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</row>
    <row r="220" spans="1:396" s="35" customFormat="1">
      <c r="A220" s="36">
        <v>3028</v>
      </c>
      <c r="B220" s="37" t="s">
        <v>201</v>
      </c>
      <c r="C220" s="68">
        <v>4724596.08</v>
      </c>
      <c r="D220" s="69">
        <v>3.5349000000000001E-3</v>
      </c>
      <c r="E220" s="69">
        <v>2.9943399999999998E-3</v>
      </c>
      <c r="F220" s="70">
        <v>3.47182E-3</v>
      </c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</row>
    <row r="221" spans="1:396" s="35" customFormat="1">
      <c r="A221" s="36">
        <v>3029</v>
      </c>
      <c r="B221" s="37" t="s">
        <v>202</v>
      </c>
      <c r="C221" s="68">
        <v>2359998.62</v>
      </c>
      <c r="D221" s="69">
        <v>2.3368E-3</v>
      </c>
      <c r="E221" s="69">
        <v>1.4957099999999999E-3</v>
      </c>
      <c r="F221" s="70">
        <v>2.2386400000000001E-3</v>
      </c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</row>
    <row r="222" spans="1:396" s="35" customFormat="1">
      <c r="A222" s="36">
        <v>3030</v>
      </c>
      <c r="B222" s="37" t="s">
        <v>203</v>
      </c>
      <c r="C222" s="68">
        <v>673578.11</v>
      </c>
      <c r="D222" s="69">
        <v>4.7189999999999998E-4</v>
      </c>
      <c r="E222" s="69">
        <v>4.2690000000000002E-4</v>
      </c>
      <c r="F222" s="70">
        <v>4.6664999999999999E-4</v>
      </c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</row>
    <row r="223" spans="1:396" s="35" customFormat="1">
      <c r="A223" s="36">
        <v>3031</v>
      </c>
      <c r="B223" s="37" t="s">
        <v>204</v>
      </c>
      <c r="C223" s="68">
        <v>3772495.82</v>
      </c>
      <c r="D223" s="69">
        <v>4.7813999999999999E-3</v>
      </c>
      <c r="E223" s="69">
        <v>2.3909199999999999E-3</v>
      </c>
      <c r="F223" s="70">
        <v>4.50243E-3</v>
      </c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</row>
    <row r="224" spans="1:396" s="35" customFormat="1">
      <c r="A224" s="36">
        <v>3033</v>
      </c>
      <c r="B224" s="37" t="s">
        <v>205</v>
      </c>
      <c r="C224" s="68">
        <v>3909929.81</v>
      </c>
      <c r="D224" s="69">
        <v>3.7326999999999998E-3</v>
      </c>
      <c r="E224" s="69">
        <v>2.47802E-3</v>
      </c>
      <c r="F224" s="70">
        <v>3.5862799999999998E-3</v>
      </c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</row>
    <row r="225" spans="1:396" s="35" customFormat="1">
      <c r="A225" s="36">
        <v>3034</v>
      </c>
      <c r="B225" s="37" t="s">
        <v>206</v>
      </c>
      <c r="C225" s="68">
        <v>802413.41</v>
      </c>
      <c r="D225" s="69">
        <v>4.1330000000000002E-4</v>
      </c>
      <c r="E225" s="69">
        <v>5.0854999999999997E-4</v>
      </c>
      <c r="F225" s="70">
        <v>4.2442000000000001E-4</v>
      </c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</row>
    <row r="226" spans="1:396" s="35" customFormat="1">
      <c r="A226" s="36">
        <v>3035</v>
      </c>
      <c r="B226" s="37" t="s">
        <v>207</v>
      </c>
      <c r="C226" s="68">
        <v>1630905.54</v>
      </c>
      <c r="D226" s="69">
        <v>8.7509999999999997E-4</v>
      </c>
      <c r="E226" s="69">
        <v>1.03363E-3</v>
      </c>
      <c r="F226" s="70">
        <v>8.9360000000000004E-4</v>
      </c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</row>
    <row r="227" spans="1:396" s="35" customFormat="1">
      <c r="A227" s="36">
        <v>3036</v>
      </c>
      <c r="B227" s="37" t="s">
        <v>208</v>
      </c>
      <c r="C227" s="68">
        <v>2891717.64</v>
      </c>
      <c r="D227" s="69">
        <v>1.5667000000000001E-3</v>
      </c>
      <c r="E227" s="69">
        <v>1.8327E-3</v>
      </c>
      <c r="F227" s="70">
        <v>1.5977400000000001E-3</v>
      </c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</row>
    <row r="228" spans="1:396" s="35" customFormat="1">
      <c r="A228" s="36">
        <v>3037</v>
      </c>
      <c r="B228" s="37" t="s">
        <v>209</v>
      </c>
      <c r="C228" s="68">
        <v>655686.47</v>
      </c>
      <c r="D228" s="69">
        <v>3.3740000000000002E-4</v>
      </c>
      <c r="E228" s="69">
        <v>4.1555999999999999E-4</v>
      </c>
      <c r="F228" s="70">
        <v>3.4652000000000001E-4</v>
      </c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</row>
    <row r="229" spans="1:396" s="35" customFormat="1">
      <c r="A229" s="36">
        <v>3038</v>
      </c>
      <c r="B229" s="37" t="s">
        <v>210</v>
      </c>
      <c r="C229" s="68">
        <v>2116192.75</v>
      </c>
      <c r="D229" s="69">
        <v>1.2855E-3</v>
      </c>
      <c r="E229" s="69">
        <v>1.3411899999999999E-3</v>
      </c>
      <c r="F229" s="70">
        <v>1.292E-3</v>
      </c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</row>
    <row r="230" spans="1:396" s="35" customFormat="1">
      <c r="A230" s="36">
        <v>3039</v>
      </c>
      <c r="B230" s="37" t="s">
        <v>211</v>
      </c>
      <c r="C230" s="68">
        <v>1107102.3999999999</v>
      </c>
      <c r="D230" s="69">
        <v>6.5370000000000001E-4</v>
      </c>
      <c r="E230" s="69">
        <v>7.0166E-4</v>
      </c>
      <c r="F230" s="70">
        <v>6.5930000000000003E-4</v>
      </c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</row>
    <row r="231" spans="1:396" s="35" customFormat="1">
      <c r="A231" s="36">
        <v>3040</v>
      </c>
      <c r="B231" s="37" t="s">
        <v>212</v>
      </c>
      <c r="C231" s="68">
        <v>411384.81</v>
      </c>
      <c r="D231" s="69">
        <v>2.81E-4</v>
      </c>
      <c r="E231" s="69">
        <v>2.6072999999999998E-4</v>
      </c>
      <c r="F231" s="70">
        <v>2.7862999999999998E-4</v>
      </c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</row>
    <row r="232" spans="1:396" s="35" customFormat="1">
      <c r="A232" s="36">
        <v>3042</v>
      </c>
      <c r="B232" s="37" t="s">
        <v>213</v>
      </c>
      <c r="C232" s="68">
        <v>825304.79</v>
      </c>
      <c r="D232" s="69">
        <v>5.7350000000000001E-4</v>
      </c>
      <c r="E232" s="69">
        <v>5.2306E-4</v>
      </c>
      <c r="F232" s="70">
        <v>5.6760999999999997E-4</v>
      </c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</row>
    <row r="233" spans="1:396" s="35" customFormat="1">
      <c r="A233" s="36">
        <v>3044</v>
      </c>
      <c r="B233" s="37" t="s">
        <v>214</v>
      </c>
      <c r="C233" s="68">
        <v>2031277.1</v>
      </c>
      <c r="D233" s="69">
        <v>1.1462E-3</v>
      </c>
      <c r="E233" s="69">
        <v>1.2873800000000001E-3</v>
      </c>
      <c r="F233" s="70">
        <v>1.1626799999999999E-3</v>
      </c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</row>
    <row r="234" spans="1:396" s="35" customFormat="1">
      <c r="A234" s="36">
        <v>3045</v>
      </c>
      <c r="B234" s="37" t="s">
        <v>215</v>
      </c>
      <c r="C234" s="68">
        <v>1805501.39</v>
      </c>
      <c r="D234" s="69">
        <v>8.3250000000000002E-4</v>
      </c>
      <c r="E234" s="69">
        <v>1.1442900000000001E-3</v>
      </c>
      <c r="F234" s="70">
        <v>8.6888999999999998E-4</v>
      </c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</row>
    <row r="235" spans="1:396" s="35" customFormat="1">
      <c r="A235" s="36">
        <v>3047</v>
      </c>
      <c r="B235" s="37" t="s">
        <v>216</v>
      </c>
      <c r="C235" s="68">
        <v>1422513.78</v>
      </c>
      <c r="D235" s="69">
        <v>9.634E-4</v>
      </c>
      <c r="E235" s="69">
        <v>9.0156000000000003E-4</v>
      </c>
      <c r="F235" s="70">
        <v>9.5618000000000005E-4</v>
      </c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</row>
    <row r="236" spans="1:396" s="35" customFormat="1">
      <c r="A236" s="36">
        <v>3048</v>
      </c>
      <c r="B236" s="37" t="s">
        <v>217</v>
      </c>
      <c r="C236" s="68">
        <v>1296511.83</v>
      </c>
      <c r="D236" s="69">
        <v>6.1180000000000002E-4</v>
      </c>
      <c r="E236" s="69">
        <v>8.2169999999999997E-4</v>
      </c>
      <c r="F236" s="70">
        <v>6.3630000000000002E-4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</row>
    <row r="237" spans="1:396" s="35" customFormat="1">
      <c r="A237" s="36">
        <v>3049</v>
      </c>
      <c r="B237" s="37" t="s">
        <v>218</v>
      </c>
      <c r="C237" s="68">
        <v>2078730.16</v>
      </c>
      <c r="D237" s="69">
        <v>1.5357000000000001E-3</v>
      </c>
      <c r="E237" s="69">
        <v>1.31745E-3</v>
      </c>
      <c r="F237" s="70">
        <v>1.51023E-3</v>
      </c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</row>
    <row r="238" spans="1:396" s="35" customFormat="1">
      <c r="A238" s="36">
        <v>3050</v>
      </c>
      <c r="B238" s="37" t="s">
        <v>219</v>
      </c>
      <c r="C238" s="68">
        <v>1180793.8700000001</v>
      </c>
      <c r="D238" s="69">
        <v>7.695E-4</v>
      </c>
      <c r="E238" s="69">
        <v>7.4836E-4</v>
      </c>
      <c r="F238" s="70">
        <v>7.6703000000000003E-4</v>
      </c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</row>
    <row r="239" spans="1:396" s="35" customFormat="1">
      <c r="A239" s="36">
        <v>3051</v>
      </c>
      <c r="B239" s="37" t="s">
        <v>220</v>
      </c>
      <c r="C239" s="68">
        <v>1949570</v>
      </c>
      <c r="D239" s="69">
        <v>1.4926E-3</v>
      </c>
      <c r="E239" s="69">
        <v>1.23559E-3</v>
      </c>
      <c r="F239" s="70">
        <v>1.46261E-3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</row>
    <row r="240" spans="1:396" s="35" customFormat="1">
      <c r="A240" s="36">
        <v>3052</v>
      </c>
      <c r="B240" s="37" t="s">
        <v>221</v>
      </c>
      <c r="C240" s="68">
        <v>460135.51</v>
      </c>
      <c r="D240" s="69">
        <v>1.6679999999999999E-4</v>
      </c>
      <c r="E240" s="69">
        <v>2.9161999999999998E-4</v>
      </c>
      <c r="F240" s="70">
        <v>1.8137000000000001E-4</v>
      </c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</row>
    <row r="241" spans="1:396" s="35" customFormat="1">
      <c r="A241" s="36">
        <v>3053</v>
      </c>
      <c r="B241" s="37" t="s">
        <v>222</v>
      </c>
      <c r="C241" s="68">
        <v>1430379.05</v>
      </c>
      <c r="D241" s="69">
        <v>7.3479999999999997E-4</v>
      </c>
      <c r="E241" s="69">
        <v>9.0653999999999995E-4</v>
      </c>
      <c r="F241" s="70">
        <v>7.5484E-4</v>
      </c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</row>
    <row r="242" spans="1:396" s="35" customFormat="1">
      <c r="A242" s="36">
        <v>3054</v>
      </c>
      <c r="B242" s="37" t="s">
        <v>223</v>
      </c>
      <c r="C242" s="68">
        <v>2429835.8199999998</v>
      </c>
      <c r="D242" s="69">
        <v>1.2147E-3</v>
      </c>
      <c r="E242" s="69">
        <v>1.5399700000000001E-3</v>
      </c>
      <c r="F242" s="70">
        <v>1.2526600000000001E-3</v>
      </c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</row>
    <row r="243" spans="1:396" s="35" customFormat="1">
      <c r="A243" s="36">
        <v>3055</v>
      </c>
      <c r="B243" s="37" t="s">
        <v>224</v>
      </c>
      <c r="C243" s="68">
        <v>354618.01</v>
      </c>
      <c r="D243" s="69">
        <v>2.966E-4</v>
      </c>
      <c r="E243" s="69">
        <v>2.2474999999999999E-4</v>
      </c>
      <c r="F243" s="70">
        <v>2.8822E-4</v>
      </c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</row>
    <row r="244" spans="1:396" s="35" customFormat="1">
      <c r="A244" s="36">
        <v>3056</v>
      </c>
      <c r="B244" s="37" t="s">
        <v>225</v>
      </c>
      <c r="C244" s="68">
        <v>1176138.6299999999</v>
      </c>
      <c r="D244" s="69">
        <v>5.5710000000000004E-4</v>
      </c>
      <c r="E244" s="69">
        <v>7.4540999999999995E-4</v>
      </c>
      <c r="F244" s="70">
        <v>5.7908000000000005E-4</v>
      </c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</row>
    <row r="245" spans="1:396" s="35" customFormat="1">
      <c r="A245" s="36">
        <v>3057</v>
      </c>
      <c r="B245" s="37" t="s">
        <v>226</v>
      </c>
      <c r="C245" s="68">
        <v>733386.27</v>
      </c>
      <c r="D245" s="69">
        <v>1.627E-4</v>
      </c>
      <c r="E245" s="69">
        <v>4.6480000000000002E-4</v>
      </c>
      <c r="F245" s="70">
        <v>1.9796000000000001E-4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</row>
    <row r="246" spans="1:396" s="35" customFormat="1">
      <c r="A246" s="36">
        <v>3058</v>
      </c>
      <c r="B246" s="37" t="s">
        <v>227</v>
      </c>
      <c r="C246" s="68">
        <v>440782.54</v>
      </c>
      <c r="D246" s="69">
        <v>2.332E-4</v>
      </c>
      <c r="E246" s="69">
        <v>2.7935999999999998E-4</v>
      </c>
      <c r="F246" s="70">
        <v>2.3859E-4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</row>
    <row r="247" spans="1:396" s="35" customFormat="1">
      <c r="A247" s="36">
        <v>3059</v>
      </c>
      <c r="B247" s="37" t="s">
        <v>228</v>
      </c>
      <c r="C247" s="68">
        <v>1537776.53</v>
      </c>
      <c r="D247" s="69">
        <v>4.4700000000000002E-4</v>
      </c>
      <c r="E247" s="69">
        <v>9.7460999999999999E-4</v>
      </c>
      <c r="F247" s="70">
        <v>5.0856999999999996E-4</v>
      </c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</row>
    <row r="248" spans="1:396" s="35" customFormat="1">
      <c r="A248" s="36">
        <v>3060</v>
      </c>
      <c r="B248" s="37" t="s">
        <v>229</v>
      </c>
      <c r="C248" s="68">
        <v>458635.63</v>
      </c>
      <c r="D248" s="69">
        <v>2.2330000000000001E-4</v>
      </c>
      <c r="E248" s="69">
        <v>2.9066999999999998E-4</v>
      </c>
      <c r="F248" s="70">
        <v>2.3116E-4</v>
      </c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</row>
    <row r="249" spans="1:396" s="35" customFormat="1">
      <c r="A249" s="36">
        <v>3061</v>
      </c>
      <c r="B249" s="37" t="s">
        <v>230</v>
      </c>
      <c r="C249" s="68">
        <v>606278.28</v>
      </c>
      <c r="D249" s="69">
        <v>2.698E-4</v>
      </c>
      <c r="E249" s="69">
        <v>3.8424999999999999E-4</v>
      </c>
      <c r="F249" s="70">
        <v>2.8316000000000002E-4</v>
      </c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</row>
    <row r="250" spans="1:396" s="35" customFormat="1">
      <c r="A250" s="36">
        <v>3062</v>
      </c>
      <c r="B250" s="37" t="s">
        <v>231</v>
      </c>
      <c r="C250" s="68">
        <v>3070841.22</v>
      </c>
      <c r="D250" s="69">
        <v>2.8416000000000001E-3</v>
      </c>
      <c r="E250" s="69">
        <v>1.94623E-3</v>
      </c>
      <c r="F250" s="70">
        <v>2.7371100000000001E-3</v>
      </c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</row>
    <row r="251" spans="1:396" s="35" customFormat="1">
      <c r="A251" s="36">
        <v>3064</v>
      </c>
      <c r="B251" s="37" t="s">
        <v>232</v>
      </c>
      <c r="C251" s="68">
        <v>1420368.72</v>
      </c>
      <c r="D251" s="69">
        <v>8.231E-4</v>
      </c>
      <c r="E251" s="69">
        <v>9.0019999999999998E-4</v>
      </c>
      <c r="F251" s="70">
        <v>8.3210000000000001E-4</v>
      </c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</row>
    <row r="252" spans="1:396" s="35" customFormat="1">
      <c r="A252" s="36">
        <v>3065</v>
      </c>
      <c r="B252" s="37" t="s">
        <v>233</v>
      </c>
      <c r="C252" s="68">
        <v>561395.1</v>
      </c>
      <c r="D252" s="69">
        <v>3.4380000000000001E-4</v>
      </c>
      <c r="E252" s="69">
        <v>3.5579999999999997E-4</v>
      </c>
      <c r="F252" s="70">
        <v>3.4519999999999999E-4</v>
      </c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</row>
    <row r="253" spans="1:396" s="35" customFormat="1">
      <c r="A253" s="36">
        <v>3066</v>
      </c>
      <c r="B253" s="37" t="s">
        <v>234</v>
      </c>
      <c r="C253" s="68">
        <v>860449.72</v>
      </c>
      <c r="D253" s="69">
        <v>4.2049999999999998E-4</v>
      </c>
      <c r="E253" s="69">
        <v>5.4533000000000001E-4</v>
      </c>
      <c r="F253" s="70">
        <v>4.3507000000000002E-4</v>
      </c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</row>
    <row r="254" spans="1:396" s="35" customFormat="1">
      <c r="A254" s="36">
        <v>3067</v>
      </c>
      <c r="B254" s="37" t="s">
        <v>235</v>
      </c>
      <c r="C254" s="68">
        <v>2644305.37</v>
      </c>
      <c r="D254" s="69">
        <v>1.1854000000000001E-3</v>
      </c>
      <c r="E254" s="69">
        <v>1.6758999999999999E-3</v>
      </c>
      <c r="F254" s="70">
        <v>1.2426399999999999E-3</v>
      </c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</row>
    <row r="255" spans="1:396" s="35" customFormat="1">
      <c r="A255" s="36">
        <v>3068</v>
      </c>
      <c r="B255" s="37" t="s">
        <v>236</v>
      </c>
      <c r="C255" s="68">
        <v>539104.82999999996</v>
      </c>
      <c r="D255" s="69">
        <v>2.6029999999999998E-4</v>
      </c>
      <c r="E255" s="69">
        <v>3.4167000000000003E-4</v>
      </c>
      <c r="F255" s="70">
        <v>2.698E-4</v>
      </c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</row>
    <row r="256" spans="1:396" s="35" customFormat="1">
      <c r="A256" s="36">
        <v>3069</v>
      </c>
      <c r="B256" s="37" t="s">
        <v>237</v>
      </c>
      <c r="C256" s="68">
        <v>1040321.45</v>
      </c>
      <c r="D256" s="69">
        <v>2.899E-4</v>
      </c>
      <c r="E256" s="69">
        <v>6.5932999999999996E-4</v>
      </c>
      <c r="F256" s="70">
        <v>3.3301000000000001E-4</v>
      </c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</row>
    <row r="257" spans="1:396" s="35" customFormat="1">
      <c r="A257" s="36">
        <v>3072</v>
      </c>
      <c r="B257" s="37" t="s">
        <v>238</v>
      </c>
      <c r="C257" s="68">
        <v>1018789.61</v>
      </c>
      <c r="D257" s="69">
        <v>4.192E-4</v>
      </c>
      <c r="E257" s="69">
        <v>6.4568999999999998E-4</v>
      </c>
      <c r="F257" s="70">
        <v>4.4562999999999997E-4</v>
      </c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</row>
    <row r="258" spans="1:396" s="35" customFormat="1">
      <c r="A258" s="36">
        <v>3073</v>
      </c>
      <c r="B258" s="37" t="s">
        <v>239</v>
      </c>
      <c r="C258" s="68">
        <v>1398983.45</v>
      </c>
      <c r="D258" s="69">
        <v>8.1130000000000004E-4</v>
      </c>
      <c r="E258" s="69">
        <v>8.8663999999999995E-4</v>
      </c>
      <c r="F258" s="70">
        <v>8.2008999999999999E-4</v>
      </c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</row>
    <row r="259" spans="1:396" s="35" customFormat="1">
      <c r="A259" s="36">
        <v>3074</v>
      </c>
      <c r="B259" s="37" t="s">
        <v>240</v>
      </c>
      <c r="C259" s="68">
        <v>1334896.73</v>
      </c>
      <c r="D259" s="69">
        <v>7.1020000000000002E-4</v>
      </c>
      <c r="E259" s="69">
        <v>8.4603E-4</v>
      </c>
      <c r="F259" s="70">
        <v>7.2605E-4</v>
      </c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</row>
    <row r="260" spans="1:396" s="35" customFormat="1">
      <c r="A260" s="36">
        <v>3075</v>
      </c>
      <c r="B260" s="37" t="s">
        <v>241</v>
      </c>
      <c r="C260" s="68">
        <v>1684231.49</v>
      </c>
      <c r="D260" s="69">
        <v>9.4700000000000003E-4</v>
      </c>
      <c r="E260" s="69">
        <v>1.0674300000000001E-3</v>
      </c>
      <c r="F260" s="70">
        <v>9.6104999999999997E-4</v>
      </c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</row>
    <row r="261" spans="1:396" s="35" customFormat="1">
      <c r="A261" s="36">
        <v>3076</v>
      </c>
      <c r="B261" s="37" t="s">
        <v>242</v>
      </c>
      <c r="C261" s="68">
        <v>1029465.31</v>
      </c>
      <c r="D261" s="69">
        <v>2.4919999999999999E-4</v>
      </c>
      <c r="E261" s="69">
        <v>6.5244999999999995E-4</v>
      </c>
      <c r="F261" s="70">
        <v>2.9626000000000001E-4</v>
      </c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</row>
    <row r="262" spans="1:396" s="35" customFormat="1">
      <c r="A262" s="36">
        <v>3077</v>
      </c>
      <c r="B262" s="37" t="s">
        <v>243</v>
      </c>
      <c r="C262" s="68">
        <v>383091.15</v>
      </c>
      <c r="D262" s="69">
        <v>1.281E-4</v>
      </c>
      <c r="E262" s="69">
        <v>2.4279E-4</v>
      </c>
      <c r="F262" s="70">
        <v>1.4148000000000001E-4</v>
      </c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</row>
    <row r="263" spans="1:396" s="35" customFormat="1">
      <c r="A263" s="36">
        <v>3078</v>
      </c>
      <c r="B263" s="37" t="s">
        <v>244</v>
      </c>
      <c r="C263" s="68">
        <v>2001268.33</v>
      </c>
      <c r="D263" s="69">
        <v>5.6879999999999995E-4</v>
      </c>
      <c r="E263" s="69">
        <v>1.2683600000000001E-3</v>
      </c>
      <c r="F263" s="70">
        <v>6.5043999999999996E-4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</row>
    <row r="264" spans="1:396" s="35" customFormat="1">
      <c r="A264" s="36">
        <v>3079</v>
      </c>
      <c r="B264" s="37" t="s">
        <v>245</v>
      </c>
      <c r="C264" s="68">
        <v>372590.21</v>
      </c>
      <c r="D264" s="69">
        <v>2.087E-4</v>
      </c>
      <c r="E264" s="69">
        <v>2.3614E-4</v>
      </c>
      <c r="F264" s="70">
        <v>2.119E-4</v>
      </c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</row>
    <row r="265" spans="1:396" s="35" customFormat="1">
      <c r="A265" s="36">
        <v>3080</v>
      </c>
      <c r="B265" s="37" t="s">
        <v>246</v>
      </c>
      <c r="C265" s="68">
        <v>419395.69</v>
      </c>
      <c r="D265" s="69">
        <v>4.0949999999999998E-4</v>
      </c>
      <c r="E265" s="69">
        <v>2.6580000000000001E-4</v>
      </c>
      <c r="F265" s="70">
        <v>3.9272999999999999E-4</v>
      </c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</row>
    <row r="266" spans="1:396" s="35" customFormat="1">
      <c r="A266" s="36">
        <v>3081</v>
      </c>
      <c r="B266" s="37" t="s">
        <v>247</v>
      </c>
      <c r="C266" s="68">
        <v>1163102.3799999999</v>
      </c>
      <c r="D266" s="69">
        <v>9.3380000000000004E-4</v>
      </c>
      <c r="E266" s="69">
        <v>7.3715E-4</v>
      </c>
      <c r="F266" s="70">
        <v>9.1085000000000005E-4</v>
      </c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</row>
    <row r="267" spans="1:396" s="35" customFormat="1">
      <c r="A267" s="36">
        <v>3082</v>
      </c>
      <c r="B267" s="37" t="s">
        <v>248</v>
      </c>
      <c r="C267" s="68">
        <v>778722.96</v>
      </c>
      <c r="D267" s="69">
        <v>2.0560000000000001E-4</v>
      </c>
      <c r="E267" s="69">
        <v>4.9353999999999999E-4</v>
      </c>
      <c r="F267" s="70">
        <v>2.3919999999999999E-4</v>
      </c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</row>
    <row r="268" spans="1:396" s="35" customFormat="1">
      <c r="A268" s="36">
        <v>3083</v>
      </c>
      <c r="B268" s="37" t="s">
        <v>249</v>
      </c>
      <c r="C268" s="68">
        <v>1314568.46</v>
      </c>
      <c r="D268" s="69">
        <v>3.2479999999999998E-4</v>
      </c>
      <c r="E268" s="69">
        <v>8.3314000000000001E-4</v>
      </c>
      <c r="F268" s="70">
        <v>3.8412E-4</v>
      </c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</row>
    <row r="269" spans="1:396" s="35" customFormat="1">
      <c r="A269" s="36">
        <v>3084</v>
      </c>
      <c r="B269" s="37" t="s">
        <v>250</v>
      </c>
      <c r="C269" s="68">
        <v>770432.07</v>
      </c>
      <c r="D269" s="69">
        <v>2.1990000000000001E-4</v>
      </c>
      <c r="E269" s="69">
        <v>4.8828000000000001E-4</v>
      </c>
      <c r="F269" s="70">
        <v>2.5122000000000002E-4</v>
      </c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</row>
    <row r="270" spans="1:396" s="35" customFormat="1">
      <c r="A270" s="36">
        <v>3085</v>
      </c>
      <c r="B270" s="37" t="s">
        <v>251</v>
      </c>
      <c r="C270" s="68">
        <v>879931.12</v>
      </c>
      <c r="D270" s="69">
        <v>5.7050000000000004E-4</v>
      </c>
      <c r="E270" s="69">
        <v>5.5767999999999996E-4</v>
      </c>
      <c r="F270" s="70">
        <v>5.6899999999999995E-4</v>
      </c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</row>
    <row r="271" spans="1:396" s="35" customFormat="1">
      <c r="A271" s="36">
        <v>3086</v>
      </c>
      <c r="B271" s="37" t="s">
        <v>252</v>
      </c>
      <c r="C271" s="68">
        <v>754181.19</v>
      </c>
      <c r="D271" s="69">
        <v>2.4439999999999998E-4</v>
      </c>
      <c r="E271" s="69">
        <v>4.7797999999999997E-4</v>
      </c>
      <c r="F271" s="70">
        <v>2.7166000000000001E-4</v>
      </c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</row>
    <row r="272" spans="1:396" s="35" customFormat="1">
      <c r="A272" s="36">
        <v>3087</v>
      </c>
      <c r="B272" s="37" t="s">
        <v>253</v>
      </c>
      <c r="C272" s="68">
        <v>726043.03</v>
      </c>
      <c r="D272" s="69">
        <v>3.837E-4</v>
      </c>
      <c r="E272" s="69">
        <v>4.6014999999999999E-4</v>
      </c>
      <c r="F272" s="70">
        <v>3.9261999999999999E-4</v>
      </c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</row>
    <row r="273" spans="1:396" s="35" customFormat="1">
      <c r="A273" s="36">
        <v>3088</v>
      </c>
      <c r="B273" s="37" t="s">
        <v>254</v>
      </c>
      <c r="C273" s="68">
        <v>636452.65</v>
      </c>
      <c r="D273" s="69">
        <v>2.9530000000000002E-4</v>
      </c>
      <c r="E273" s="69">
        <v>4.0337000000000001E-4</v>
      </c>
      <c r="F273" s="70">
        <v>3.0791E-4</v>
      </c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</row>
    <row r="274" spans="1:396" s="35" customFormat="1">
      <c r="A274" s="36">
        <v>3801</v>
      </c>
      <c r="B274" s="37" t="s">
        <v>114</v>
      </c>
      <c r="C274" s="68">
        <v>3222905.97</v>
      </c>
      <c r="D274" s="69">
        <v>2.3597000000000002E-3</v>
      </c>
      <c r="E274" s="69">
        <v>2.0425999999999999E-3</v>
      </c>
      <c r="F274" s="70">
        <v>2.3226900000000001E-3</v>
      </c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</row>
    <row r="275" spans="1:396" s="35" customFormat="1">
      <c r="A275" s="36">
        <v>5470</v>
      </c>
      <c r="B275" s="37" t="s">
        <v>255</v>
      </c>
      <c r="C275" s="68">
        <v>16177316.85</v>
      </c>
      <c r="D275" s="69">
        <v>8.3028000000000008E-3</v>
      </c>
      <c r="E275" s="69">
        <v>1.0252809999999999E-2</v>
      </c>
      <c r="F275" s="70">
        <v>8.5303700000000007E-3</v>
      </c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</row>
    <row r="276" spans="1:396" s="35" customFormat="1">
      <c r="A276" s="36">
        <v>7403</v>
      </c>
      <c r="B276" s="37" t="s">
        <v>256</v>
      </c>
      <c r="C276" s="68">
        <v>1260637.75</v>
      </c>
      <c r="D276" s="69">
        <v>3.0870000000000002E-4</v>
      </c>
      <c r="E276" s="69">
        <v>7.9896000000000003E-4</v>
      </c>
      <c r="F276" s="70">
        <v>3.6591E-4</v>
      </c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</row>
    <row r="277" spans="1:396" s="35" customFormat="1">
      <c r="A277" s="36">
        <v>7408</v>
      </c>
      <c r="B277" s="37" t="s">
        <v>258</v>
      </c>
      <c r="C277" s="68">
        <v>332312.59999999998</v>
      </c>
      <c r="D277" s="69">
        <v>1.141E-4</v>
      </c>
      <c r="E277" s="69">
        <v>2.1060999999999999E-4</v>
      </c>
      <c r="F277" s="70">
        <v>1.2536000000000001E-4</v>
      </c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</row>
    <row r="278" spans="1:396" s="35" customFormat="1">
      <c r="A278" s="36">
        <v>7409</v>
      </c>
      <c r="B278" s="37" t="s">
        <v>259</v>
      </c>
      <c r="C278" s="68">
        <v>133116</v>
      </c>
      <c r="D278" s="69">
        <v>9.2800000000000006E-5</v>
      </c>
      <c r="E278" s="69">
        <v>8.4369999999999994E-5</v>
      </c>
      <c r="F278" s="70">
        <v>9.1819999999999998E-5</v>
      </c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</row>
    <row r="279" spans="1:396" s="35" customFormat="1">
      <c r="A279" s="36">
        <v>7415</v>
      </c>
      <c r="B279" s="37" t="s">
        <v>260</v>
      </c>
      <c r="C279" s="68">
        <v>0</v>
      </c>
      <c r="D279" s="69">
        <v>7.5199999999999998E-5</v>
      </c>
      <c r="E279" s="69">
        <v>0</v>
      </c>
      <c r="F279" s="70">
        <v>6.6420000000000004E-5</v>
      </c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</row>
    <row r="280" spans="1:396" s="35" customFormat="1">
      <c r="A280" s="36">
        <v>7417</v>
      </c>
      <c r="B280" s="37" t="s">
        <v>262</v>
      </c>
      <c r="C280" s="68">
        <v>118750.08</v>
      </c>
      <c r="D280" s="69">
        <v>9.6600000000000003E-5</v>
      </c>
      <c r="E280" s="69">
        <v>7.5259999999999994E-5</v>
      </c>
      <c r="F280" s="70">
        <v>9.4110000000000005E-5</v>
      </c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</row>
    <row r="281" spans="1:396" s="35" customFormat="1">
      <c r="A281" s="36">
        <v>8024</v>
      </c>
      <c r="B281" s="37" t="s">
        <v>480</v>
      </c>
      <c r="C281" s="68">
        <v>0</v>
      </c>
      <c r="D281" s="69">
        <v>8.1974000000000005E-3</v>
      </c>
      <c r="E281" s="69">
        <v>0</v>
      </c>
      <c r="F281" s="70">
        <v>7.2407599999999997E-3</v>
      </c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</row>
    <row r="282" spans="1:396" s="35" customFormat="1">
      <c r="A282" s="36">
        <v>8201</v>
      </c>
      <c r="B282" s="37" t="s">
        <v>470</v>
      </c>
      <c r="C282" s="68">
        <v>0</v>
      </c>
      <c r="D282" s="69">
        <v>1.4185999999999999E-3</v>
      </c>
      <c r="E282" s="69">
        <v>0</v>
      </c>
      <c r="F282" s="70">
        <v>1.2530499999999999E-3</v>
      </c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</row>
    <row r="283" spans="1:396" s="35" customFormat="1">
      <c r="A283" s="36">
        <v>8202</v>
      </c>
      <c r="B283" s="37" t="s">
        <v>298</v>
      </c>
      <c r="C283" s="68">
        <v>164200.51999999999</v>
      </c>
      <c r="D283" s="69">
        <v>3.0442999999999998E-3</v>
      </c>
      <c r="E283" s="69">
        <v>1.0407E-4</v>
      </c>
      <c r="F283" s="70">
        <v>2.7011800000000001E-3</v>
      </c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</row>
    <row r="284" spans="1:396" s="35" customFormat="1">
      <c r="A284" s="36">
        <v>8204</v>
      </c>
      <c r="B284" s="37" t="s">
        <v>299</v>
      </c>
      <c r="C284" s="68">
        <v>7349085.2999999998</v>
      </c>
      <c r="D284" s="69">
        <v>3.5387000000000001E-3</v>
      </c>
      <c r="E284" s="69">
        <v>4.65768E-3</v>
      </c>
      <c r="F284" s="70">
        <v>3.66928E-3</v>
      </c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</row>
    <row r="285" spans="1:396" s="35" customFormat="1">
      <c r="A285" s="36">
        <v>8205</v>
      </c>
      <c r="B285" s="37" t="s">
        <v>300</v>
      </c>
      <c r="C285" s="68">
        <v>4102080.18</v>
      </c>
      <c r="D285" s="69">
        <v>4.7315999999999999E-3</v>
      </c>
      <c r="E285" s="69">
        <v>2.5998000000000002E-3</v>
      </c>
      <c r="F285" s="70">
        <v>4.4828200000000002E-3</v>
      </c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</row>
    <row r="286" spans="1:396" s="35" customFormat="1">
      <c r="A286" s="36">
        <v>8208</v>
      </c>
      <c r="B286" s="37" t="s">
        <v>301</v>
      </c>
      <c r="C286" s="68">
        <v>18600722.690000001</v>
      </c>
      <c r="D286" s="69">
        <v>5.2227000000000003E-3</v>
      </c>
      <c r="E286" s="69">
        <v>1.1788710000000001E-2</v>
      </c>
      <c r="F286" s="70">
        <v>5.9889499999999998E-3</v>
      </c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</row>
    <row r="287" spans="1:396" s="35" customFormat="1">
      <c r="A287" s="36">
        <v>8209</v>
      </c>
      <c r="B287" s="37" t="s">
        <v>302</v>
      </c>
      <c r="C287" s="68">
        <v>6804776.0199999996</v>
      </c>
      <c r="D287" s="69">
        <v>1.8885E-3</v>
      </c>
      <c r="E287" s="69">
        <v>4.31271E-3</v>
      </c>
      <c r="F287" s="70">
        <v>2.1714099999999999E-3</v>
      </c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</row>
    <row r="288" spans="1:396" s="35" customFormat="1">
      <c r="A288" s="36">
        <v>8210</v>
      </c>
      <c r="B288" s="37" t="s">
        <v>465</v>
      </c>
      <c r="C288" s="68">
        <v>34158605.82</v>
      </c>
      <c r="D288" s="69">
        <v>9.7690999999999993E-3</v>
      </c>
      <c r="E288" s="69">
        <v>2.1648939999999998E-2</v>
      </c>
      <c r="F288" s="70">
        <v>1.1155480000000001E-2</v>
      </c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</row>
    <row r="289" spans="1:396" s="35" customFormat="1">
      <c r="A289" s="36">
        <v>8213</v>
      </c>
      <c r="B289" s="37" t="s">
        <v>304</v>
      </c>
      <c r="C289" s="68">
        <v>11696878.83</v>
      </c>
      <c r="D289" s="69">
        <v>1.5866999999999999E-3</v>
      </c>
      <c r="E289" s="69">
        <v>7.4132099999999999E-3</v>
      </c>
      <c r="F289" s="70">
        <v>2.2666499999999998E-3</v>
      </c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</row>
    <row r="290" spans="1:396" s="35" customFormat="1">
      <c r="A290" s="36">
        <v>8216</v>
      </c>
      <c r="B290" s="37" t="s">
        <v>305</v>
      </c>
      <c r="C290" s="68">
        <v>4232016.2300000004</v>
      </c>
      <c r="D290" s="69">
        <v>1.5449999999999999E-3</v>
      </c>
      <c r="E290" s="69">
        <v>2.6821499999999999E-3</v>
      </c>
      <c r="F290" s="70">
        <v>1.67771E-3</v>
      </c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</row>
    <row r="291" spans="1:396" s="35" customFormat="1">
      <c r="A291" s="36">
        <v>8220</v>
      </c>
      <c r="B291" s="37" t="s">
        <v>306</v>
      </c>
      <c r="C291" s="68">
        <v>18610432.140000001</v>
      </c>
      <c r="D291" s="69">
        <v>6.8685999999999999E-3</v>
      </c>
      <c r="E291" s="69">
        <v>1.1794860000000001E-2</v>
      </c>
      <c r="F291" s="70">
        <v>7.4434899999999997E-3</v>
      </c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</row>
    <row r="292" spans="1:396" s="35" customFormat="1">
      <c r="A292" s="36">
        <v>8221</v>
      </c>
      <c r="B292" s="37" t="s">
        <v>307</v>
      </c>
      <c r="C292" s="68">
        <v>5463581.5099999998</v>
      </c>
      <c r="D292" s="69">
        <v>2.4350000000000001E-3</v>
      </c>
      <c r="E292" s="69">
        <v>3.46269E-3</v>
      </c>
      <c r="F292" s="70">
        <v>2.55493E-3</v>
      </c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</row>
    <row r="293" spans="1:396" s="35" customFormat="1">
      <c r="A293" s="36" t="s">
        <v>38</v>
      </c>
      <c r="B293" s="37" t="s">
        <v>129</v>
      </c>
      <c r="C293" s="68">
        <v>87245.73</v>
      </c>
      <c r="D293" s="69">
        <v>5.4700000000000001E-5</v>
      </c>
      <c r="E293" s="69">
        <v>5.5290000000000001E-5</v>
      </c>
      <c r="F293" s="70">
        <v>5.4769999999999999E-5</v>
      </c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</row>
    <row r="294" spans="1:396" s="35" customFormat="1">
      <c r="A294" s="36" t="s">
        <v>39</v>
      </c>
      <c r="B294" s="37" t="s">
        <v>136</v>
      </c>
      <c r="C294" s="68">
        <v>27139.98</v>
      </c>
      <c r="D294" s="69">
        <v>5.2299999999999997E-5</v>
      </c>
      <c r="E294" s="69">
        <v>1.7200000000000001E-5</v>
      </c>
      <c r="F294" s="70">
        <v>4.8199999999999999E-5</v>
      </c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</row>
    <row r="295" spans="1:396" s="35" customFormat="1">
      <c r="A295" s="36" t="s">
        <v>40</v>
      </c>
      <c r="B295" s="37" t="s">
        <v>138</v>
      </c>
      <c r="C295" s="68">
        <v>40964.639999999999</v>
      </c>
      <c r="D295" s="69">
        <v>2.5199999999999999E-5</v>
      </c>
      <c r="E295" s="69">
        <v>2.5959999999999999E-5</v>
      </c>
      <c r="F295" s="70">
        <v>2.529E-5</v>
      </c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</row>
    <row r="296" spans="1:396" s="35" customFormat="1">
      <c r="A296" s="36" t="s">
        <v>41</v>
      </c>
      <c r="B296" s="37" t="s">
        <v>143</v>
      </c>
      <c r="C296" s="68">
        <v>57115.53</v>
      </c>
      <c r="D296" s="69">
        <v>4.7899999999999999E-5</v>
      </c>
      <c r="E296" s="69">
        <v>3.6199999999999999E-5</v>
      </c>
      <c r="F296" s="70">
        <v>4.6529999999999997E-5</v>
      </c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</row>
    <row r="297" spans="1:396" s="35" customFormat="1">
      <c r="A297" s="36" t="s">
        <v>42</v>
      </c>
      <c r="B297" s="37" t="s">
        <v>146</v>
      </c>
      <c r="C297" s="68">
        <v>103740.98</v>
      </c>
      <c r="D297" s="69">
        <v>9.4699999999999998E-5</v>
      </c>
      <c r="E297" s="69">
        <v>6.5749999999999999E-5</v>
      </c>
      <c r="F297" s="70">
        <v>9.132E-5</v>
      </c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</row>
    <row r="298" spans="1:396" s="35" customFormat="1">
      <c r="A298" s="36" t="s">
        <v>43</v>
      </c>
      <c r="B298" s="37" t="s">
        <v>429</v>
      </c>
      <c r="C298" s="68">
        <v>0</v>
      </c>
      <c r="D298" s="69">
        <v>3.2799999999999998E-5</v>
      </c>
      <c r="E298" s="69">
        <v>0</v>
      </c>
      <c r="F298" s="70">
        <v>2.8969999999999999E-5</v>
      </c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</row>
    <row r="299" spans="1:396" s="35" customFormat="1">
      <c r="A299" s="36" t="s">
        <v>44</v>
      </c>
      <c r="B299" s="37" t="s">
        <v>430</v>
      </c>
      <c r="C299" s="68">
        <v>0</v>
      </c>
      <c r="D299" s="69">
        <v>3.5500000000000002E-5</v>
      </c>
      <c r="E299" s="69">
        <v>0</v>
      </c>
      <c r="F299" s="70">
        <v>3.1359999999999998E-5</v>
      </c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</row>
    <row r="300" spans="1:396" s="35" customFormat="1">
      <c r="A300" s="36" t="s">
        <v>45</v>
      </c>
      <c r="B300" s="37" t="s">
        <v>431</v>
      </c>
      <c r="C300" s="68">
        <v>101101.26</v>
      </c>
      <c r="D300" s="69">
        <v>8.8200000000000003E-5</v>
      </c>
      <c r="E300" s="69">
        <v>6.4079999999999996E-5</v>
      </c>
      <c r="F300" s="70">
        <v>8.5389999999999994E-5</v>
      </c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</row>
    <row r="301" spans="1:396" s="35" customFormat="1">
      <c r="A301" s="36" t="s">
        <v>46</v>
      </c>
      <c r="B301" s="37" t="s">
        <v>130</v>
      </c>
      <c r="C301" s="68">
        <v>0</v>
      </c>
      <c r="D301" s="69">
        <v>1.048E-4</v>
      </c>
      <c r="E301" s="69">
        <v>0</v>
      </c>
      <c r="F301" s="70">
        <v>9.2570000000000003E-5</v>
      </c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</row>
    <row r="302" spans="1:396" s="35" customFormat="1">
      <c r="A302" s="36" t="s">
        <v>47</v>
      </c>
      <c r="B302" s="37" t="s">
        <v>432</v>
      </c>
      <c r="C302" s="68">
        <v>186688.87</v>
      </c>
      <c r="D302" s="69">
        <v>1.528E-4</v>
      </c>
      <c r="E302" s="69">
        <v>1.1832000000000001E-4</v>
      </c>
      <c r="F302" s="70">
        <v>1.4878E-4</v>
      </c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</row>
    <row r="303" spans="1:396" s="35" customFormat="1">
      <c r="A303" s="36" t="s">
        <v>476</v>
      </c>
      <c r="B303" s="37" t="s">
        <v>477</v>
      </c>
      <c r="C303" s="68">
        <v>0</v>
      </c>
      <c r="D303" s="69">
        <v>9.9999999999999995E-8</v>
      </c>
      <c r="E303" s="69">
        <v>0</v>
      </c>
      <c r="F303" s="70">
        <v>8.9999999999999999E-8</v>
      </c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</row>
    <row r="304" spans="1:396" s="35" customFormat="1">
      <c r="A304" s="36" t="s">
        <v>48</v>
      </c>
      <c r="B304" s="37" t="s">
        <v>433</v>
      </c>
      <c r="C304" s="68">
        <v>235667</v>
      </c>
      <c r="D304" s="69">
        <v>1.027E-4</v>
      </c>
      <c r="E304" s="69">
        <v>1.4935999999999999E-4</v>
      </c>
      <c r="F304" s="70">
        <v>1.0815E-4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</row>
    <row r="305" spans="1:396" s="35" customFormat="1">
      <c r="A305" s="36" t="s">
        <v>49</v>
      </c>
      <c r="B305" s="37" t="s">
        <v>434</v>
      </c>
      <c r="C305" s="68">
        <v>721211.12</v>
      </c>
      <c r="D305" s="69">
        <v>2.7070000000000002E-4</v>
      </c>
      <c r="E305" s="69">
        <v>4.5709E-4</v>
      </c>
      <c r="F305" s="70">
        <v>2.9244999999999998E-4</v>
      </c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</row>
    <row r="306" spans="1:396" s="35" customFormat="1">
      <c r="A306" s="36" t="s">
        <v>50</v>
      </c>
      <c r="B306" s="37" t="s">
        <v>131</v>
      </c>
      <c r="C306" s="68">
        <v>20109.5</v>
      </c>
      <c r="D306" s="69">
        <v>8.3000000000000002E-6</v>
      </c>
      <c r="E306" s="69">
        <v>1.274E-5</v>
      </c>
      <c r="F306" s="70">
        <v>8.8200000000000003E-6</v>
      </c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</row>
    <row r="307" spans="1:396" s="35" customFormat="1">
      <c r="A307" s="36" t="s">
        <v>51</v>
      </c>
      <c r="B307" s="37" t="s">
        <v>132</v>
      </c>
      <c r="C307" s="68">
        <v>292156.84999999998</v>
      </c>
      <c r="D307" s="69">
        <v>3.7400000000000001E-5</v>
      </c>
      <c r="E307" s="69">
        <v>1.8516E-4</v>
      </c>
      <c r="F307" s="70">
        <v>5.4639999999999999E-5</v>
      </c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</row>
    <row r="308" spans="1:396" s="35" customFormat="1">
      <c r="A308" s="36" t="s">
        <v>102</v>
      </c>
      <c r="B308" s="37" t="s">
        <v>133</v>
      </c>
      <c r="C308" s="68">
        <v>0</v>
      </c>
      <c r="D308" s="69">
        <v>2.9000000000000002E-6</v>
      </c>
      <c r="E308" s="69">
        <v>0</v>
      </c>
      <c r="F308" s="70">
        <v>2.5600000000000001E-6</v>
      </c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</row>
    <row r="309" spans="1:396" s="35" customFormat="1">
      <c r="A309" s="36" t="s">
        <v>52</v>
      </c>
      <c r="B309" s="37" t="s">
        <v>134</v>
      </c>
      <c r="C309" s="68">
        <v>75041.2</v>
      </c>
      <c r="D309" s="69">
        <v>4.6400000000000003E-5</v>
      </c>
      <c r="E309" s="69">
        <v>4.7559999999999999E-5</v>
      </c>
      <c r="F309" s="70">
        <v>4.6539999999999998E-5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</row>
    <row r="310" spans="1:396" s="35" customFormat="1">
      <c r="A310" s="36" t="s">
        <v>53</v>
      </c>
      <c r="B310" s="37" t="s">
        <v>135</v>
      </c>
      <c r="C310" s="68">
        <v>81761.86</v>
      </c>
      <c r="D310" s="69">
        <v>1.36E-5</v>
      </c>
      <c r="E310" s="69">
        <v>5.1820000000000002E-5</v>
      </c>
      <c r="F310" s="70">
        <v>1.806E-5</v>
      </c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</row>
    <row r="311" spans="1:396" s="35" customFormat="1">
      <c r="A311" s="36" t="s">
        <v>54</v>
      </c>
      <c r="B311" s="37" t="s">
        <v>435</v>
      </c>
      <c r="C311" s="68">
        <v>70528.75</v>
      </c>
      <c r="D311" s="69">
        <v>5.0399999999999999E-5</v>
      </c>
      <c r="E311" s="69">
        <v>4.4700000000000002E-5</v>
      </c>
      <c r="F311" s="70">
        <v>4.973E-5</v>
      </c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</row>
    <row r="312" spans="1:396" s="35" customFormat="1">
      <c r="A312" s="36" t="s">
        <v>55</v>
      </c>
      <c r="B312" s="37" t="s">
        <v>436</v>
      </c>
      <c r="C312" s="68">
        <v>177274.29</v>
      </c>
      <c r="D312" s="69">
        <v>7.0300000000000001E-5</v>
      </c>
      <c r="E312" s="69">
        <v>1.1234999999999999E-4</v>
      </c>
      <c r="F312" s="70">
        <v>7.5210000000000007E-5</v>
      </c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</row>
    <row r="313" spans="1:396" s="35" customFormat="1">
      <c r="A313" s="36" t="s">
        <v>56</v>
      </c>
      <c r="B313" s="37" t="s">
        <v>137</v>
      </c>
      <c r="C313" s="68">
        <v>34345.75</v>
      </c>
      <c r="D313" s="69">
        <v>1.9400000000000001E-5</v>
      </c>
      <c r="E313" s="69">
        <v>2.177E-5</v>
      </c>
      <c r="F313" s="70">
        <v>1.9680000000000001E-5</v>
      </c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</row>
    <row r="314" spans="1:396" s="35" customFormat="1">
      <c r="A314" s="36" t="s">
        <v>57</v>
      </c>
      <c r="B314" s="37" t="s">
        <v>437</v>
      </c>
      <c r="C314" s="68">
        <v>48763.29</v>
      </c>
      <c r="D314" s="69">
        <v>8.3900000000000006E-5</v>
      </c>
      <c r="E314" s="69">
        <v>3.0910000000000001E-5</v>
      </c>
      <c r="F314" s="70">
        <v>7.7719999999999994E-5</v>
      </c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</row>
    <row r="315" spans="1:396" s="35" customFormat="1">
      <c r="A315" s="36" t="s">
        <v>58</v>
      </c>
      <c r="B315" s="37" t="s">
        <v>438</v>
      </c>
      <c r="C315" s="68">
        <v>175504.41</v>
      </c>
      <c r="D315" s="69">
        <v>5.9599999999999999E-5</v>
      </c>
      <c r="E315" s="69">
        <v>1.1123E-4</v>
      </c>
      <c r="F315" s="70">
        <v>6.5629999999999993E-5</v>
      </c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</row>
    <row r="316" spans="1:396" s="35" customFormat="1">
      <c r="A316" s="36" t="s">
        <v>59</v>
      </c>
      <c r="B316" s="37" t="s">
        <v>439</v>
      </c>
      <c r="C316" s="68">
        <v>246811.38</v>
      </c>
      <c r="D316" s="69">
        <v>2.5700000000000001E-4</v>
      </c>
      <c r="E316" s="69">
        <v>1.5642E-4</v>
      </c>
      <c r="F316" s="70">
        <v>2.4526000000000002E-4</v>
      </c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</row>
    <row r="317" spans="1:396" s="35" customFormat="1">
      <c r="A317" s="36" t="s">
        <v>60</v>
      </c>
      <c r="B317" s="37" t="s">
        <v>139</v>
      </c>
      <c r="C317" s="68">
        <v>30292</v>
      </c>
      <c r="D317" s="69">
        <v>0</v>
      </c>
      <c r="E317" s="69">
        <v>1.9199999999999999E-5</v>
      </c>
      <c r="F317" s="70">
        <v>2.2400000000000002E-6</v>
      </c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</row>
    <row r="318" spans="1:396" s="35" customFormat="1">
      <c r="A318" s="36" t="s">
        <v>61</v>
      </c>
      <c r="B318" s="37" t="s">
        <v>440</v>
      </c>
      <c r="C318" s="68">
        <v>89510.95</v>
      </c>
      <c r="D318" s="69">
        <v>5.2599999999999998E-5</v>
      </c>
      <c r="E318" s="69">
        <v>5.6730000000000001E-5</v>
      </c>
      <c r="F318" s="70">
        <v>5.308E-5</v>
      </c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</row>
    <row r="319" spans="1:396" s="35" customFormat="1">
      <c r="A319" s="36" t="s">
        <v>62</v>
      </c>
      <c r="B319" s="37" t="s">
        <v>140</v>
      </c>
      <c r="C319" s="68">
        <v>47421.52</v>
      </c>
      <c r="D319" s="69">
        <v>1.9300000000000002E-5</v>
      </c>
      <c r="E319" s="69">
        <v>3.0049999999999999E-5</v>
      </c>
      <c r="F319" s="70">
        <v>2.0550000000000001E-5</v>
      </c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</row>
    <row r="320" spans="1:396" s="35" customFormat="1">
      <c r="A320" s="36" t="s">
        <v>63</v>
      </c>
      <c r="B320" s="37" t="s">
        <v>441</v>
      </c>
      <c r="C320" s="68">
        <v>129647.08</v>
      </c>
      <c r="D320" s="69">
        <v>1.74E-4</v>
      </c>
      <c r="E320" s="69">
        <v>8.2169999999999994E-5</v>
      </c>
      <c r="F320" s="70">
        <v>1.6328E-4</v>
      </c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</row>
    <row r="321" spans="1:396" s="35" customFormat="1">
      <c r="A321" s="36" t="s">
        <v>64</v>
      </c>
      <c r="B321" s="37" t="s">
        <v>442</v>
      </c>
      <c r="C321" s="68">
        <v>24806.5</v>
      </c>
      <c r="D321" s="69">
        <v>2.05E-5</v>
      </c>
      <c r="E321" s="69">
        <v>1.5719999999999999E-5</v>
      </c>
      <c r="F321" s="70">
        <v>1.9939999999999999E-5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</row>
    <row r="322" spans="1:396" s="35" customFormat="1">
      <c r="A322" s="36" t="s">
        <v>65</v>
      </c>
      <c r="B322" s="37" t="s">
        <v>443</v>
      </c>
      <c r="C322" s="68">
        <v>70964.100000000006</v>
      </c>
      <c r="D322" s="69">
        <v>6.1E-6</v>
      </c>
      <c r="E322" s="69">
        <v>4.498E-5</v>
      </c>
      <c r="F322" s="70">
        <v>1.064E-5</v>
      </c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</row>
    <row r="323" spans="1:396" s="35" customFormat="1">
      <c r="A323" s="36" t="s">
        <v>66</v>
      </c>
      <c r="B323" s="37" t="s">
        <v>444</v>
      </c>
      <c r="C323" s="68">
        <v>53311.27</v>
      </c>
      <c r="D323" s="69">
        <v>5.4700000000000001E-5</v>
      </c>
      <c r="E323" s="69">
        <v>3.379E-5</v>
      </c>
      <c r="F323" s="70">
        <v>5.2259999999999998E-5</v>
      </c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</row>
    <row r="324" spans="1:396" s="35" customFormat="1">
      <c r="A324" s="36" t="s">
        <v>67</v>
      </c>
      <c r="B324" s="37" t="s">
        <v>445</v>
      </c>
      <c r="C324" s="68">
        <v>378681.5</v>
      </c>
      <c r="D324" s="69">
        <v>9.31E-5</v>
      </c>
      <c r="E324" s="69">
        <v>2.4000000000000001E-4</v>
      </c>
      <c r="F324" s="70">
        <v>1.1024E-4</v>
      </c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</row>
    <row r="325" spans="1:396" s="35" customFormat="1">
      <c r="A325" s="36" t="s">
        <v>68</v>
      </c>
      <c r="B325" s="37" t="s">
        <v>141</v>
      </c>
      <c r="C325" s="68">
        <v>7774</v>
      </c>
      <c r="D325" s="69">
        <v>3.7200000000000003E-5</v>
      </c>
      <c r="E325" s="69">
        <v>4.9300000000000002E-6</v>
      </c>
      <c r="F325" s="70">
        <v>3.3429999999999997E-5</v>
      </c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</row>
    <row r="326" spans="1:396" s="35" customFormat="1">
      <c r="A326" s="36" t="s">
        <v>69</v>
      </c>
      <c r="B326" s="37" t="s">
        <v>142</v>
      </c>
      <c r="C326" s="68">
        <v>415132.17</v>
      </c>
      <c r="D326" s="69">
        <v>9.0799999999999995E-4</v>
      </c>
      <c r="E326" s="69">
        <v>2.631E-4</v>
      </c>
      <c r="F326" s="70">
        <v>8.3274E-4</v>
      </c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</row>
    <row r="327" spans="1:396" s="35" customFormat="1">
      <c r="A327" s="36" t="s">
        <v>103</v>
      </c>
      <c r="B327" s="37" t="s">
        <v>481</v>
      </c>
      <c r="C327" s="68">
        <v>0</v>
      </c>
      <c r="D327" s="69">
        <v>1.2300000000000001E-5</v>
      </c>
      <c r="E327" s="69">
        <v>0</v>
      </c>
      <c r="F327" s="70">
        <v>1.0859999999999999E-5</v>
      </c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</row>
    <row r="328" spans="1:396" s="35" customFormat="1">
      <c r="A328" s="36" t="s">
        <v>104</v>
      </c>
      <c r="B328" s="37" t="s">
        <v>144</v>
      </c>
      <c r="C328" s="68">
        <v>0</v>
      </c>
      <c r="D328" s="69">
        <v>2.9999999999999999E-7</v>
      </c>
      <c r="E328" s="69">
        <v>0</v>
      </c>
      <c r="F328" s="70">
        <v>2.6E-7</v>
      </c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</row>
    <row r="329" spans="1:396" s="35" customFormat="1">
      <c r="A329" s="36" t="s">
        <v>70</v>
      </c>
      <c r="B329" s="37" t="s">
        <v>446</v>
      </c>
      <c r="C329" s="68">
        <v>75185.070000000007</v>
      </c>
      <c r="D329" s="69">
        <v>5.5399999999999998E-5</v>
      </c>
      <c r="E329" s="69">
        <v>4.7649999999999999E-5</v>
      </c>
      <c r="F329" s="70">
        <v>5.4500000000000003E-5</v>
      </c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</row>
    <row r="330" spans="1:396" s="35" customFormat="1">
      <c r="A330" s="36" t="s">
        <v>71</v>
      </c>
      <c r="B330" s="37" t="s">
        <v>145</v>
      </c>
      <c r="C330" s="68">
        <v>24133.360000000001</v>
      </c>
      <c r="D330" s="69">
        <v>1.88E-5</v>
      </c>
      <c r="E330" s="69">
        <v>1.5299999999999999E-5</v>
      </c>
      <c r="F330" s="70">
        <v>1.8389999999999998E-5</v>
      </c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</row>
    <row r="331" spans="1:396" s="35" customFormat="1">
      <c r="A331" s="36" t="s">
        <v>72</v>
      </c>
      <c r="B331" s="37" t="s">
        <v>447</v>
      </c>
      <c r="C331" s="68">
        <v>51479.57</v>
      </c>
      <c r="D331" s="69">
        <v>4.7200000000000002E-5</v>
      </c>
      <c r="E331" s="69">
        <v>3.2629999999999998E-5</v>
      </c>
      <c r="F331" s="70">
        <v>4.5500000000000001E-5</v>
      </c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</row>
    <row r="332" spans="1:396" s="35" customFormat="1">
      <c r="A332" s="36" t="s">
        <v>73</v>
      </c>
      <c r="B332" s="37" t="s">
        <v>147</v>
      </c>
      <c r="C332" s="68">
        <v>48765.98</v>
      </c>
      <c r="D332" s="69">
        <v>5.8100000000000003E-5</v>
      </c>
      <c r="E332" s="69">
        <v>3.0910000000000001E-5</v>
      </c>
      <c r="F332" s="70">
        <v>5.4929999999999998E-5</v>
      </c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</row>
    <row r="333" spans="1:396" s="35" customFormat="1">
      <c r="A333" s="36" t="s">
        <v>74</v>
      </c>
      <c r="B333" s="37" t="s">
        <v>448</v>
      </c>
      <c r="C333" s="68">
        <v>120310</v>
      </c>
      <c r="D333" s="69">
        <v>1.021E-4</v>
      </c>
      <c r="E333" s="69">
        <v>7.6249999999999997E-5</v>
      </c>
      <c r="F333" s="70">
        <v>9.9079999999999993E-5</v>
      </c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</row>
    <row r="334" spans="1:396" s="35" customFormat="1">
      <c r="A334" s="36" t="s">
        <v>75</v>
      </c>
      <c r="B334" s="37" t="s">
        <v>148</v>
      </c>
      <c r="C334" s="68">
        <v>481395.24</v>
      </c>
      <c r="D334" s="69">
        <v>3.4400000000000001E-4</v>
      </c>
      <c r="E334" s="69">
        <v>3.0509999999999999E-4</v>
      </c>
      <c r="F334" s="70">
        <v>3.3945999999999998E-4</v>
      </c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</row>
    <row r="335" spans="1:396" s="35" customFormat="1">
      <c r="A335" s="36" t="s">
        <v>76</v>
      </c>
      <c r="B335" s="37" t="s">
        <v>149</v>
      </c>
      <c r="C335" s="68">
        <v>81033.41</v>
      </c>
      <c r="D335" s="69">
        <v>1.04E-5</v>
      </c>
      <c r="E335" s="69">
        <v>5.1360000000000003E-5</v>
      </c>
      <c r="F335" s="70">
        <v>1.518E-5</v>
      </c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</row>
    <row r="336" spans="1:396" s="35" customFormat="1">
      <c r="A336" s="36" t="s">
        <v>77</v>
      </c>
      <c r="B336" s="37" t="s">
        <v>150</v>
      </c>
      <c r="C336" s="68">
        <v>101210.75</v>
      </c>
      <c r="D336" s="69">
        <v>7.8999999999999996E-5</v>
      </c>
      <c r="E336" s="69">
        <v>6.4150000000000001E-5</v>
      </c>
      <c r="F336" s="70">
        <v>7.7269999999999997E-5</v>
      </c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</row>
    <row r="337" spans="1:441" s="35" customFormat="1">
      <c r="A337" s="36" t="s">
        <v>78</v>
      </c>
      <c r="B337" s="37" t="s">
        <v>151</v>
      </c>
      <c r="C337" s="68">
        <v>19800</v>
      </c>
      <c r="D337" s="69">
        <v>3.0199999999999999E-5</v>
      </c>
      <c r="E337" s="69">
        <v>1.255E-5</v>
      </c>
      <c r="F337" s="70">
        <v>2.8140000000000002E-5</v>
      </c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</row>
    <row r="338" spans="1:441" s="35" customFormat="1">
      <c r="A338" s="36" t="s">
        <v>79</v>
      </c>
      <c r="B338" s="37" t="s">
        <v>152</v>
      </c>
      <c r="C338" s="68">
        <v>37664.28</v>
      </c>
      <c r="D338" s="69">
        <v>2.6999999999999999E-5</v>
      </c>
      <c r="E338" s="69">
        <v>2.387E-5</v>
      </c>
      <c r="F338" s="70">
        <v>2.6630000000000001E-5</v>
      </c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</row>
    <row r="339" spans="1:441" s="35" customFormat="1">
      <c r="A339" s="36" t="s">
        <v>80</v>
      </c>
      <c r="B339" s="37" t="s">
        <v>153</v>
      </c>
      <c r="C339" s="68">
        <v>88370.75</v>
      </c>
      <c r="D339" s="69">
        <v>8.9599999999999996E-5</v>
      </c>
      <c r="E339" s="69">
        <v>5.6010000000000001E-5</v>
      </c>
      <c r="F339" s="70">
        <v>8.5680000000000006E-5</v>
      </c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</row>
    <row r="340" spans="1:441" s="35" customFormat="1">
      <c r="A340" s="36" t="s">
        <v>81</v>
      </c>
      <c r="B340" s="37" t="s">
        <v>449</v>
      </c>
      <c r="C340" s="68">
        <v>103732.45</v>
      </c>
      <c r="D340" s="69">
        <v>9.6500000000000001E-5</v>
      </c>
      <c r="E340" s="69">
        <v>6.5740000000000004E-5</v>
      </c>
      <c r="F340" s="70">
        <v>9.2910000000000003E-5</v>
      </c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</row>
    <row r="341" spans="1:441" s="35" customFormat="1">
      <c r="A341" s="36" t="s">
        <v>105</v>
      </c>
      <c r="B341" s="37" t="s">
        <v>154</v>
      </c>
      <c r="C341" s="68">
        <v>15141.08</v>
      </c>
      <c r="D341" s="69">
        <v>0</v>
      </c>
      <c r="E341" s="69">
        <v>9.5999999999999996E-6</v>
      </c>
      <c r="F341" s="70">
        <v>1.1200000000000001E-6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</row>
    <row r="342" spans="1:441" s="35" customFormat="1">
      <c r="A342" s="36" t="s">
        <v>82</v>
      </c>
      <c r="B342" s="37" t="s">
        <v>450</v>
      </c>
      <c r="C342" s="68">
        <v>316441.78999999998</v>
      </c>
      <c r="D342" s="69">
        <v>8.9900000000000003E-5</v>
      </c>
      <c r="E342" s="69">
        <v>2.0055E-4</v>
      </c>
      <c r="F342" s="70">
        <v>1.0281E-4</v>
      </c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</row>
    <row r="343" spans="1:441" s="35" customFormat="1">
      <c r="A343" s="36" t="s">
        <v>83</v>
      </c>
      <c r="B343" s="37" t="s">
        <v>451</v>
      </c>
      <c r="C343" s="68">
        <v>62785.49</v>
      </c>
      <c r="D343" s="69">
        <v>2.6100000000000001E-5</v>
      </c>
      <c r="E343" s="69">
        <v>3.9789999999999997E-5</v>
      </c>
      <c r="F343" s="70">
        <v>2.7699999999999999E-5</v>
      </c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</row>
    <row r="344" spans="1:441" s="35" customFormat="1">
      <c r="A344" s="36" t="s">
        <v>84</v>
      </c>
      <c r="B344" s="37" t="s">
        <v>155</v>
      </c>
      <c r="C344" s="68">
        <v>0</v>
      </c>
      <c r="D344" s="69">
        <v>8.3000000000000002E-6</v>
      </c>
      <c r="E344" s="69">
        <v>0</v>
      </c>
      <c r="F344" s="70">
        <v>7.3300000000000001E-6</v>
      </c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</row>
    <row r="345" spans="1:441" s="35" customFormat="1">
      <c r="A345" s="36" t="s">
        <v>106</v>
      </c>
      <c r="B345" s="37" t="s">
        <v>156</v>
      </c>
      <c r="C345" s="68">
        <v>0</v>
      </c>
      <c r="D345" s="69">
        <v>1.3999999999999999E-6</v>
      </c>
      <c r="E345" s="69">
        <v>0</v>
      </c>
      <c r="F345" s="70">
        <v>1.24E-6</v>
      </c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</row>
    <row r="346" spans="1:441" s="35" customFormat="1">
      <c r="A346" s="36" t="s">
        <v>85</v>
      </c>
      <c r="B346" s="37" t="s">
        <v>452</v>
      </c>
      <c r="C346" s="68">
        <v>264035.68</v>
      </c>
      <c r="D346" s="69">
        <v>8.5199999999999997E-5</v>
      </c>
      <c r="E346" s="69">
        <v>1.6734000000000001E-4</v>
      </c>
      <c r="F346" s="70">
        <v>9.4790000000000006E-5</v>
      </c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</row>
    <row r="347" spans="1:441" s="35" customFormat="1">
      <c r="A347" s="36" t="s">
        <v>86</v>
      </c>
      <c r="B347" s="37" t="s">
        <v>453</v>
      </c>
      <c r="C347" s="68">
        <v>113348.98</v>
      </c>
      <c r="D347" s="69">
        <v>4.1199999999999999E-5</v>
      </c>
      <c r="E347" s="69">
        <v>7.1840000000000003E-5</v>
      </c>
      <c r="F347" s="70">
        <v>4.4780000000000002E-5</v>
      </c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</row>
    <row r="348" spans="1:441" s="35" customFormat="1">
      <c r="A348" s="36" t="s">
        <v>87</v>
      </c>
      <c r="B348" s="37" t="s">
        <v>157</v>
      </c>
      <c r="C348" s="68">
        <v>24350</v>
      </c>
      <c r="D348" s="69">
        <v>4.3600000000000003E-5</v>
      </c>
      <c r="E348" s="69">
        <v>1.543E-5</v>
      </c>
      <c r="F348" s="70">
        <v>4.0309999999999999E-5</v>
      </c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</row>
    <row r="349" spans="1:441" s="35" customFormat="1">
      <c r="A349" s="36" t="s">
        <v>107</v>
      </c>
      <c r="B349" s="37" t="s">
        <v>158</v>
      </c>
      <c r="C349" s="68">
        <v>11700</v>
      </c>
      <c r="D349" s="69">
        <v>0</v>
      </c>
      <c r="E349" s="69">
        <v>7.4200000000000001E-6</v>
      </c>
      <c r="F349" s="70">
        <v>8.7000000000000003E-7</v>
      </c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</row>
    <row r="350" spans="1:441" s="35" customFormat="1">
      <c r="A350" s="36" t="s">
        <v>88</v>
      </c>
      <c r="B350" s="37" t="s">
        <v>159</v>
      </c>
      <c r="C350" s="68">
        <v>68171.42</v>
      </c>
      <c r="D350" s="69">
        <v>2.1299999999999999E-5</v>
      </c>
      <c r="E350" s="69">
        <v>4.3210000000000001E-5</v>
      </c>
      <c r="F350" s="70">
        <v>2.3859999999999999E-5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</row>
    <row r="351" spans="1:441" s="5" customFormat="1">
      <c r="A351" s="36" t="s">
        <v>89</v>
      </c>
      <c r="B351" s="37" t="s">
        <v>160</v>
      </c>
      <c r="C351" s="68">
        <v>38293.919999999998</v>
      </c>
      <c r="D351" s="69">
        <v>2.7699999999999999E-5</v>
      </c>
      <c r="E351" s="69">
        <v>2.427E-5</v>
      </c>
      <c r="F351" s="70">
        <v>2.73E-5</v>
      </c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</row>
    <row r="352" spans="1:441" s="5" customFormat="1">
      <c r="A352" s="36" t="s">
        <v>90</v>
      </c>
      <c r="B352" s="37" t="s">
        <v>454</v>
      </c>
      <c r="C352" s="68">
        <v>54352.75</v>
      </c>
      <c r="D352" s="69">
        <v>6.3800000000000006E-5</v>
      </c>
      <c r="E352" s="69">
        <v>3.4449999999999997E-5</v>
      </c>
      <c r="F352" s="70">
        <v>6.037E-5</v>
      </c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</row>
    <row r="353" spans="1:441" s="5" customFormat="1">
      <c r="A353" s="36" t="s">
        <v>92</v>
      </c>
      <c r="B353" s="37" t="s">
        <v>455</v>
      </c>
      <c r="C353" s="68">
        <v>70904</v>
      </c>
      <c r="D353" s="69">
        <v>4.9599999999999999E-5</v>
      </c>
      <c r="E353" s="69">
        <v>4.494E-5</v>
      </c>
      <c r="F353" s="70">
        <v>4.9060000000000001E-5</v>
      </c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</row>
    <row r="354" spans="1:441" s="5" customFormat="1">
      <c r="A354" s="36" t="s">
        <v>93</v>
      </c>
      <c r="B354" s="37" t="s">
        <v>456</v>
      </c>
      <c r="C354" s="68">
        <v>49576.98</v>
      </c>
      <c r="D354" s="69">
        <v>3.9900000000000001E-5</v>
      </c>
      <c r="E354" s="69">
        <v>3.1420000000000001E-5</v>
      </c>
      <c r="F354" s="70">
        <v>3.8909999999999998E-5</v>
      </c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</row>
    <row r="355" spans="1:441">
      <c r="A355" s="36" t="s">
        <v>94</v>
      </c>
      <c r="B355" s="37" t="s">
        <v>162</v>
      </c>
      <c r="C355" s="68">
        <v>110252.43</v>
      </c>
      <c r="D355" s="69">
        <v>1.56E-5</v>
      </c>
      <c r="E355" s="69">
        <v>6.9880000000000002E-5</v>
      </c>
      <c r="F355" s="70">
        <v>2.1929999999999998E-5</v>
      </c>
    </row>
    <row r="356" spans="1:441">
      <c r="A356" s="36" t="s">
        <v>95</v>
      </c>
      <c r="B356" s="37" t="s">
        <v>457</v>
      </c>
      <c r="C356" s="68">
        <v>74796.17</v>
      </c>
      <c r="D356" s="69">
        <v>7.5099999999999996E-5</v>
      </c>
      <c r="E356" s="69">
        <v>4.74E-5</v>
      </c>
      <c r="F356" s="70">
        <v>7.1870000000000001E-5</v>
      </c>
    </row>
    <row r="357" spans="1:441">
      <c r="A357" s="36" t="s">
        <v>96</v>
      </c>
      <c r="B357" s="37" t="s">
        <v>163</v>
      </c>
      <c r="C357" s="68">
        <v>149191.54</v>
      </c>
      <c r="D357" s="69">
        <v>1.071E-4</v>
      </c>
      <c r="E357" s="69">
        <v>9.4549999999999994E-5</v>
      </c>
      <c r="F357" s="70">
        <v>1.0564E-4</v>
      </c>
    </row>
    <row r="358" spans="1:441">
      <c r="A358" s="36" t="s">
        <v>97</v>
      </c>
      <c r="B358" s="37" t="s">
        <v>164</v>
      </c>
      <c r="C358" s="68">
        <v>57202.61</v>
      </c>
      <c r="D358" s="69">
        <v>1.6670000000000001E-4</v>
      </c>
      <c r="E358" s="69">
        <v>3.625E-5</v>
      </c>
      <c r="F358" s="70">
        <v>1.5148000000000001E-4</v>
      </c>
    </row>
    <row r="359" spans="1:441">
      <c r="A359" s="36" t="s">
        <v>98</v>
      </c>
      <c r="B359" s="37" t="s">
        <v>165</v>
      </c>
      <c r="C359" s="68">
        <v>87066.39</v>
      </c>
      <c r="D359" s="69">
        <v>5.4299999999999998E-5</v>
      </c>
      <c r="E359" s="69">
        <v>5.5179999999999997E-5</v>
      </c>
      <c r="F359" s="70">
        <v>5.4400000000000001E-5</v>
      </c>
    </row>
    <row r="360" spans="1:441" ht="13.5" thickBot="1">
      <c r="A360" s="53"/>
      <c r="B360" s="53"/>
      <c r="C360" s="53"/>
      <c r="D360" s="53"/>
      <c r="E360" s="53"/>
      <c r="F360" s="57"/>
    </row>
    <row r="361" spans="1:441" ht="13.5" thickBot="1">
      <c r="A361" s="41" t="s">
        <v>488</v>
      </c>
      <c r="B361" s="58" t="s">
        <v>492</v>
      </c>
      <c r="C361" s="49">
        <f>SUM(C183:C360)</f>
        <v>310882993.53000027</v>
      </c>
      <c r="D361" s="50">
        <f t="shared" ref="D361:F361" si="4">SUM(D183:D360)</f>
        <v>0.17733910000000006</v>
      </c>
      <c r="E361" s="50">
        <f t="shared" si="4"/>
        <v>0.19703049999999994</v>
      </c>
      <c r="F361" s="50">
        <f t="shared" si="4"/>
        <v>0.17963709000000008</v>
      </c>
    </row>
    <row r="362" spans="1:441" ht="13.5" thickBot="1">
      <c r="A362" s="53"/>
      <c r="B362" s="53"/>
      <c r="C362" s="53"/>
      <c r="D362" s="53"/>
      <c r="E362" s="53"/>
      <c r="F362" s="57"/>
    </row>
    <row r="363" spans="1:441" ht="13.5" thickBot="1">
      <c r="A363" s="41" t="s">
        <v>99</v>
      </c>
      <c r="B363" s="58"/>
      <c r="C363" s="49">
        <f>C361+C181+C47+C14</f>
        <v>1577841939.6399999</v>
      </c>
      <c r="D363" s="50">
        <f>D361+D181+D47+D14</f>
        <v>1.0000000000000002</v>
      </c>
      <c r="E363" s="50">
        <f>E361+E181+E47+E14</f>
        <v>1</v>
      </c>
      <c r="F363" s="50">
        <v>1</v>
      </c>
    </row>
    <row r="365" spans="1:441">
      <c r="A365" s="1" t="s">
        <v>493</v>
      </c>
    </row>
    <row r="366" spans="1:441">
      <c r="A366" s="1" t="s">
        <v>496</v>
      </c>
    </row>
    <row r="367" spans="1:441">
      <c r="A367" s="1" t="s">
        <v>516</v>
      </c>
    </row>
    <row r="368" spans="1:441">
      <c r="A368" s="1" t="str">
        <f>"                     For example, for agency "&amp;$A$49&amp;", "&amp;TEXT($D$49,"0.000000%")&amp;" = "&amp;TEXT($C$49,"0,000")&amp;" / "&amp;TEXT($C$181,"0,000")&amp;" x "&amp;TEXT($D$181,"0.000000%")</f>
        <v xml:space="preserve">                     For example, for agency 31030, 3.963118% = 59,251,276 / 1,165,151,092 x 77.933030%</v>
      </c>
    </row>
    <row r="369" spans="1:1">
      <c r="A369" s="1" t="s">
        <v>517</v>
      </c>
    </row>
    <row r="370" spans="1:1">
      <c r="A370" s="1" t="str">
        <f>"                     For example, for agency "&amp;$A$49&amp;", "&amp;TEXT($E$49,"0.000000%")&amp;" = "&amp;TEXT($C$49,"0,000")&amp;" / "&amp;TEXT($C$363,"0,000")</f>
        <v xml:space="preserve">                     For example, for agency 31030, 3.755210% = 59,251,276 / 1,577,841,940</v>
      </c>
    </row>
    <row r="371" spans="1:1">
      <c r="A371" s="1" t="s">
        <v>494</v>
      </c>
    </row>
    <row r="372" spans="1:1">
      <c r="A372" s="1" t="s">
        <v>525</v>
      </c>
    </row>
    <row r="373" spans="1:1">
      <c r="A373" s="1" t="s">
        <v>519</v>
      </c>
    </row>
  </sheetData>
  <sortState xmlns:xlrd2="http://schemas.microsoft.com/office/spreadsheetml/2017/richdata2" ref="A176:F350">
    <sortCondition ref="A176:A350"/>
  </sortState>
  <conditionalFormatting sqref="A49:D179 F49:F179">
    <cfRule type="expression" dxfId="24" priority="10">
      <formula>NOT(INT(ROW(A49)/2)=ROW(A49)/2)</formula>
    </cfRule>
  </conditionalFormatting>
  <conditionalFormatting sqref="E49:E179">
    <cfRule type="expression" dxfId="23" priority="9">
      <formula>NOT(INT(ROW(E49)/2)=ROW(E49)/2)</formula>
    </cfRule>
  </conditionalFormatting>
  <conditionalFormatting sqref="A11:D12 F11:F12">
    <cfRule type="expression" dxfId="22" priority="8">
      <formula>NOT(INT(ROW(A11)/2)=ROW(A11)/2)</formula>
    </cfRule>
  </conditionalFormatting>
  <conditionalFormatting sqref="E11:E12">
    <cfRule type="expression" dxfId="21" priority="7">
      <formula>NOT(INT(ROW(E11)/2)=ROW(E11)/2)</formula>
    </cfRule>
  </conditionalFormatting>
  <conditionalFormatting sqref="A16:D45 F16:F45">
    <cfRule type="expression" dxfId="20" priority="6">
      <formula>NOT(INT(ROW(A16)/2)=ROW(A16)/2)</formula>
    </cfRule>
  </conditionalFormatting>
  <conditionalFormatting sqref="E16:E45">
    <cfRule type="expression" dxfId="19" priority="5">
      <formula>NOT(INT(ROW(E16)/2)=ROW(E16)/2)</formula>
    </cfRule>
  </conditionalFormatting>
  <conditionalFormatting sqref="A299:D359 F299:F359">
    <cfRule type="expression" dxfId="18" priority="4">
      <formula>NOT(INT(ROW(A299)/2)=ROW(A299)/2)</formula>
    </cfRule>
  </conditionalFormatting>
  <conditionalFormatting sqref="E299:E359">
    <cfRule type="expression" dxfId="17" priority="3">
      <formula>NOT(INT(ROW(E299)/2)=ROW(E299)/2)</formula>
    </cfRule>
  </conditionalFormatting>
  <conditionalFormatting sqref="A183:D298 F183:F298">
    <cfRule type="expression" dxfId="16" priority="2">
      <formula>NOT(INT(ROW(A183)/2)=ROW(A183)/2)</formula>
    </cfRule>
  </conditionalFormatting>
  <conditionalFormatting sqref="E183:E298">
    <cfRule type="expression" dxfId="15" priority="1">
      <formula>NOT(INT(ROW(E183)/2)=ROW(E183)/2)</formula>
    </cfRule>
  </conditionalFormatting>
  <pageMargins left="0.75" right="0.75" top="0.75" bottom="0.7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2023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0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6" customWidth="1"/>
    <col min="8" max="397" width="9.140625" style="5"/>
    <col min="398" max="16384" width="9.140625" style="1"/>
  </cols>
  <sheetData>
    <row r="1" spans="1:442" ht="23.25">
      <c r="A1" s="2" t="s">
        <v>500</v>
      </c>
      <c r="B1" s="2"/>
    </row>
    <row r="4" spans="1:442">
      <c r="C4" s="6"/>
      <c r="D4" s="10" t="s">
        <v>482</v>
      </c>
      <c r="E4" s="6"/>
      <c r="F4" s="10"/>
    </row>
    <row r="5" spans="1:442">
      <c r="C5" s="10" t="s">
        <v>518</v>
      </c>
      <c r="D5" s="10" t="s">
        <v>483</v>
      </c>
      <c r="E5" s="10" t="s">
        <v>518</v>
      </c>
      <c r="F5" s="10" t="s">
        <v>518</v>
      </c>
      <c r="G5" s="10"/>
    </row>
    <row r="6" spans="1:442">
      <c r="C6" s="10" t="s">
        <v>509</v>
      </c>
      <c r="D6" s="48" t="s">
        <v>484</v>
      </c>
      <c r="E6" s="10" t="s">
        <v>502</v>
      </c>
      <c r="F6" s="10" t="s">
        <v>509</v>
      </c>
      <c r="G6" s="10" t="s">
        <v>518</v>
      </c>
    </row>
    <row r="7" spans="1:442">
      <c r="A7" s="10" t="s">
        <v>18</v>
      </c>
      <c r="B7" s="10"/>
      <c r="C7" s="10" t="s">
        <v>31</v>
      </c>
      <c r="D7" s="10" t="s">
        <v>485</v>
      </c>
      <c r="E7" s="10" t="s">
        <v>31</v>
      </c>
      <c r="F7" s="10" t="s">
        <v>31</v>
      </c>
      <c r="G7" s="10" t="s">
        <v>31</v>
      </c>
    </row>
    <row r="8" spans="1:442" ht="13.5" thickBot="1">
      <c r="A8" s="40" t="s">
        <v>30</v>
      </c>
      <c r="B8" s="40" t="s">
        <v>108</v>
      </c>
      <c r="C8" s="41" t="s">
        <v>501</v>
      </c>
      <c r="D8" s="41" t="s">
        <v>486</v>
      </c>
      <c r="E8" s="41" t="s">
        <v>503</v>
      </c>
      <c r="F8" s="41" t="s">
        <v>503</v>
      </c>
      <c r="G8" s="41" t="s">
        <v>503</v>
      </c>
    </row>
    <row r="9" spans="1:442">
      <c r="A9" s="17">
        <v>-1</v>
      </c>
      <c r="B9" s="17">
        <v>-2</v>
      </c>
      <c r="C9" s="17">
        <v>-3</v>
      </c>
      <c r="D9" s="17">
        <v>-4</v>
      </c>
      <c r="E9" s="17">
        <v>-5</v>
      </c>
      <c r="F9" s="17">
        <v>-6</v>
      </c>
      <c r="G9" s="17">
        <v>-7</v>
      </c>
    </row>
    <row r="10" spans="1:442" ht="15">
      <c r="A10" s="19"/>
      <c r="B10" s="19"/>
    </row>
    <row r="11" spans="1:442" s="35" customFormat="1">
      <c r="A11" s="36">
        <v>10005</v>
      </c>
      <c r="B11" s="37" t="s">
        <v>308</v>
      </c>
      <c r="C11" s="27">
        <v>0</v>
      </c>
      <c r="D11" s="28">
        <v>0</v>
      </c>
      <c r="E11" s="27">
        <v>108782.54</v>
      </c>
      <c r="F11" s="63">
        <v>0</v>
      </c>
      <c r="G11" s="64">
        <v>108782.54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</row>
    <row r="12" spans="1:442" s="35" customFormat="1">
      <c r="A12" s="36">
        <v>10010</v>
      </c>
      <c r="B12" s="37" t="s">
        <v>309</v>
      </c>
      <c r="C12" s="27">
        <v>18070764</v>
      </c>
      <c r="D12" s="28">
        <v>1.8250499999999999E-2</v>
      </c>
      <c r="E12" s="27">
        <v>1898746.92</v>
      </c>
      <c r="F12" s="63">
        <v>16464273.080400001</v>
      </c>
      <c r="G12" s="64">
        <v>18363020.000399999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</row>
    <row r="13" spans="1:442" s="5" customFormat="1" ht="13.5" thickBot="1">
      <c r="A13" s="53"/>
      <c r="B13" s="53"/>
      <c r="C13" s="53"/>
      <c r="D13" s="53"/>
      <c r="E13" s="53"/>
      <c r="F13" s="54"/>
      <c r="G13" s="49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5" customFormat="1" ht="13.5" thickBot="1">
      <c r="A14" s="41" t="s">
        <v>488</v>
      </c>
      <c r="B14" s="58" t="s">
        <v>490</v>
      </c>
      <c r="C14" s="49">
        <f>SUM(C11:C13)</f>
        <v>18070764</v>
      </c>
      <c r="D14" s="50">
        <f t="shared" ref="D14:G14" si="0">SUM(D11:D13)</f>
        <v>1.8250499999999999E-2</v>
      </c>
      <c r="E14" s="49">
        <f t="shared" si="0"/>
        <v>2007529.46</v>
      </c>
      <c r="F14" s="49">
        <f t="shared" si="0"/>
        <v>16464273.080400001</v>
      </c>
      <c r="G14" s="49">
        <f t="shared" si="0"/>
        <v>18471802.540399998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19"/>
      <c r="B15" s="19"/>
      <c r="F15" s="5"/>
      <c r="G15" s="20"/>
    </row>
    <row r="16" spans="1:442" s="35" customFormat="1">
      <c r="A16" s="36">
        <v>7716</v>
      </c>
      <c r="B16" s="37" t="s">
        <v>466</v>
      </c>
      <c r="C16" s="27">
        <v>0</v>
      </c>
      <c r="D16" s="28">
        <v>0</v>
      </c>
      <c r="E16" s="27">
        <v>11437.09</v>
      </c>
      <c r="F16" s="63">
        <v>0</v>
      </c>
      <c r="G16" s="64">
        <v>11437.09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</row>
    <row r="17" spans="1:397" s="35" customFormat="1">
      <c r="A17" s="36">
        <v>7718</v>
      </c>
      <c r="B17" s="37" t="s">
        <v>263</v>
      </c>
      <c r="C17" s="27">
        <v>0</v>
      </c>
      <c r="D17" s="28">
        <v>0</v>
      </c>
      <c r="E17" s="27">
        <v>11897.64</v>
      </c>
      <c r="F17" s="63">
        <v>0</v>
      </c>
      <c r="G17" s="64">
        <v>11897.64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</row>
    <row r="18" spans="1:397" s="35" customFormat="1">
      <c r="A18" s="36">
        <v>7720</v>
      </c>
      <c r="B18" s="37" t="s">
        <v>264</v>
      </c>
      <c r="C18" s="27">
        <v>0</v>
      </c>
      <c r="D18" s="28">
        <v>0</v>
      </c>
      <c r="E18" s="27">
        <v>5530.3</v>
      </c>
      <c r="F18" s="63">
        <v>0</v>
      </c>
      <c r="G18" s="64">
        <v>5530.3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</row>
    <row r="19" spans="1:397" s="35" customFormat="1">
      <c r="A19" s="36">
        <v>7724</v>
      </c>
      <c r="B19" s="37" t="s">
        <v>265</v>
      </c>
      <c r="C19" s="27">
        <v>0</v>
      </c>
      <c r="D19" s="28">
        <v>0</v>
      </c>
      <c r="E19" s="27">
        <v>3309.54</v>
      </c>
      <c r="F19" s="63">
        <v>0</v>
      </c>
      <c r="G19" s="64">
        <v>3309.54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</row>
    <row r="20" spans="1:397" s="35" customFormat="1">
      <c r="A20" s="36">
        <v>7725</v>
      </c>
      <c r="B20" s="37" t="s">
        <v>266</v>
      </c>
      <c r="C20" s="27">
        <v>0</v>
      </c>
      <c r="D20" s="28">
        <v>0</v>
      </c>
      <c r="E20" s="27">
        <v>1707.37</v>
      </c>
      <c r="F20" s="63">
        <v>0</v>
      </c>
      <c r="G20" s="64">
        <v>1707.37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</row>
    <row r="21" spans="1:397" s="35" customFormat="1">
      <c r="A21" s="36">
        <v>7727</v>
      </c>
      <c r="B21" s="37" t="s">
        <v>267</v>
      </c>
      <c r="C21" s="27">
        <v>0</v>
      </c>
      <c r="D21" s="28">
        <v>0</v>
      </c>
      <c r="E21" s="27">
        <v>2721.36</v>
      </c>
      <c r="F21" s="63">
        <v>0</v>
      </c>
      <c r="G21" s="64">
        <v>2721.36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</row>
    <row r="22" spans="1:397" s="35" customFormat="1">
      <c r="A22" s="36">
        <v>7730</v>
      </c>
      <c r="B22" s="37" t="s">
        <v>268</v>
      </c>
      <c r="C22" s="27">
        <v>0</v>
      </c>
      <c r="D22" s="28">
        <v>0</v>
      </c>
      <c r="E22" s="27">
        <v>8622.44</v>
      </c>
      <c r="F22" s="63">
        <v>0</v>
      </c>
      <c r="G22" s="64">
        <v>8622.44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</row>
    <row r="23" spans="1:397" s="35" customFormat="1">
      <c r="A23" s="36">
        <v>7734</v>
      </c>
      <c r="B23" s="37" t="s">
        <v>269</v>
      </c>
      <c r="C23" s="27">
        <v>0</v>
      </c>
      <c r="D23" s="28">
        <v>0</v>
      </c>
      <c r="E23" s="27">
        <v>12144.83</v>
      </c>
      <c r="F23" s="63">
        <v>0</v>
      </c>
      <c r="G23" s="64">
        <v>12144.83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</row>
    <row r="24" spans="1:397" s="35" customFormat="1">
      <c r="A24" s="36">
        <v>7741</v>
      </c>
      <c r="B24" s="37" t="s">
        <v>271</v>
      </c>
      <c r="C24" s="27">
        <v>0</v>
      </c>
      <c r="D24" s="28">
        <v>0</v>
      </c>
      <c r="E24" s="27">
        <v>4310.37</v>
      </c>
      <c r="F24" s="63">
        <v>0</v>
      </c>
      <c r="G24" s="64">
        <v>4310.37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</row>
    <row r="25" spans="1:397" s="35" customFormat="1">
      <c r="A25" s="36">
        <v>7743</v>
      </c>
      <c r="B25" s="37" t="s">
        <v>272</v>
      </c>
      <c r="C25" s="27">
        <v>0</v>
      </c>
      <c r="D25" s="28">
        <v>0</v>
      </c>
      <c r="E25" s="27">
        <v>5691.91</v>
      </c>
      <c r="F25" s="63">
        <v>0</v>
      </c>
      <c r="G25" s="64">
        <v>5691.91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</row>
    <row r="26" spans="1:397" s="35" customFormat="1">
      <c r="A26" s="36">
        <v>7747</v>
      </c>
      <c r="B26" s="37" t="s">
        <v>273</v>
      </c>
      <c r="C26" s="27">
        <v>0</v>
      </c>
      <c r="D26" s="28">
        <v>0</v>
      </c>
      <c r="E26" s="27">
        <v>13493.39</v>
      </c>
      <c r="F26" s="63">
        <v>0</v>
      </c>
      <c r="G26" s="64">
        <v>13493.39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</row>
    <row r="27" spans="1:397" s="35" customFormat="1">
      <c r="A27" s="36">
        <v>7752</v>
      </c>
      <c r="B27" s="37" t="s">
        <v>463</v>
      </c>
      <c r="C27" s="27">
        <v>0</v>
      </c>
      <c r="D27" s="28">
        <v>0</v>
      </c>
      <c r="E27" s="27">
        <v>4660.7199999999993</v>
      </c>
      <c r="F27" s="63">
        <v>0</v>
      </c>
      <c r="G27" s="64">
        <v>4660.7199999999993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</row>
    <row r="28" spans="1:397" s="35" customFormat="1">
      <c r="A28" s="36">
        <v>7756</v>
      </c>
      <c r="B28" s="37" t="s">
        <v>277</v>
      </c>
      <c r="C28" s="27">
        <v>0</v>
      </c>
      <c r="D28" s="28">
        <v>0</v>
      </c>
      <c r="E28" s="27">
        <v>30878.920000000002</v>
      </c>
      <c r="F28" s="63">
        <v>0</v>
      </c>
      <c r="G28" s="64">
        <v>30878.920000000002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</row>
    <row r="29" spans="1:397" s="35" customFormat="1">
      <c r="A29" s="36">
        <v>7757</v>
      </c>
      <c r="B29" s="37" t="s">
        <v>278</v>
      </c>
      <c r="C29" s="27">
        <v>0</v>
      </c>
      <c r="D29" s="28">
        <v>0</v>
      </c>
      <c r="E29" s="27">
        <v>5055.1499999999996</v>
      </c>
      <c r="F29" s="63">
        <v>0</v>
      </c>
      <c r="G29" s="64">
        <v>5055.1499999999996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</row>
    <row r="30" spans="1:397" s="35" customFormat="1">
      <c r="A30" s="36">
        <v>7759</v>
      </c>
      <c r="B30" s="37" t="s">
        <v>279</v>
      </c>
      <c r="C30" s="27">
        <v>0</v>
      </c>
      <c r="D30" s="28">
        <v>0</v>
      </c>
      <c r="E30" s="27">
        <v>14234.11</v>
      </c>
      <c r="F30" s="63">
        <v>0</v>
      </c>
      <c r="G30" s="64">
        <v>14234.11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</row>
    <row r="31" spans="1:397" s="35" customFormat="1">
      <c r="A31" s="36">
        <v>7763</v>
      </c>
      <c r="B31" s="37" t="s">
        <v>280</v>
      </c>
      <c r="C31" s="27">
        <v>0</v>
      </c>
      <c r="D31" s="28">
        <v>0</v>
      </c>
      <c r="E31" s="27">
        <v>4928.1499999999996</v>
      </c>
      <c r="F31" s="63">
        <v>0</v>
      </c>
      <c r="G31" s="64">
        <v>4928.1499999999996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</row>
    <row r="32" spans="1:397" s="35" customFormat="1">
      <c r="A32" s="36">
        <v>7773</v>
      </c>
      <c r="B32" s="37" t="s">
        <v>281</v>
      </c>
      <c r="C32" s="27">
        <v>0</v>
      </c>
      <c r="D32" s="28">
        <v>0</v>
      </c>
      <c r="E32" s="27">
        <v>9900.14</v>
      </c>
      <c r="F32" s="63">
        <v>0</v>
      </c>
      <c r="G32" s="64">
        <v>9900.14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</row>
    <row r="33" spans="1:442" s="35" customFormat="1">
      <c r="A33" s="36">
        <v>7776</v>
      </c>
      <c r="B33" s="37" t="s">
        <v>282</v>
      </c>
      <c r="C33" s="27">
        <v>0</v>
      </c>
      <c r="D33" s="28">
        <v>0</v>
      </c>
      <c r="E33" s="27">
        <v>8175.38</v>
      </c>
      <c r="F33" s="63">
        <v>0</v>
      </c>
      <c r="G33" s="64">
        <v>8175.38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</row>
    <row r="34" spans="1:442" s="35" customFormat="1">
      <c r="A34" s="36">
        <v>7782</v>
      </c>
      <c r="B34" s="37" t="s">
        <v>284</v>
      </c>
      <c r="C34" s="27">
        <v>0</v>
      </c>
      <c r="D34" s="28">
        <v>0</v>
      </c>
      <c r="E34" s="27">
        <v>3872.21</v>
      </c>
      <c r="F34" s="63">
        <v>0</v>
      </c>
      <c r="G34" s="64">
        <v>3872.21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</row>
    <row r="35" spans="1:442" s="35" customFormat="1">
      <c r="A35" s="36">
        <v>7790</v>
      </c>
      <c r="B35" s="37" t="s">
        <v>285</v>
      </c>
      <c r="C35" s="27">
        <v>0</v>
      </c>
      <c r="D35" s="28">
        <v>0</v>
      </c>
      <c r="E35" s="27">
        <v>4310.38</v>
      </c>
      <c r="F35" s="63">
        <v>0</v>
      </c>
      <c r="G35" s="64">
        <v>4310.38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</row>
    <row r="36" spans="1:442" s="35" customFormat="1">
      <c r="A36" s="36">
        <v>7793</v>
      </c>
      <c r="B36" s="37" t="s">
        <v>287</v>
      </c>
      <c r="C36" s="27">
        <v>0</v>
      </c>
      <c r="D36" s="28">
        <v>0</v>
      </c>
      <c r="E36" s="27">
        <v>5533.4599999999991</v>
      </c>
      <c r="F36" s="63">
        <v>0</v>
      </c>
      <c r="G36" s="64">
        <v>5533.4599999999991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</row>
    <row r="37" spans="1:442" s="35" customFormat="1">
      <c r="A37" s="36">
        <v>7794</v>
      </c>
      <c r="B37" s="37" t="s">
        <v>288</v>
      </c>
      <c r="C37" s="27">
        <v>0</v>
      </c>
      <c r="D37" s="28">
        <v>0</v>
      </c>
      <c r="E37" s="27">
        <v>3785.86</v>
      </c>
      <c r="F37" s="63">
        <v>0</v>
      </c>
      <c r="G37" s="64">
        <v>3785.86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</row>
    <row r="38" spans="1:442" s="35" customFormat="1">
      <c r="A38" s="36">
        <v>7798</v>
      </c>
      <c r="B38" s="37" t="s">
        <v>289</v>
      </c>
      <c r="C38" s="27">
        <v>0</v>
      </c>
      <c r="D38" s="28">
        <v>0</v>
      </c>
      <c r="E38" s="27">
        <v>7340.52</v>
      </c>
      <c r="F38" s="63">
        <v>0</v>
      </c>
      <c r="G38" s="64">
        <v>7340.52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</row>
    <row r="39" spans="1:442" s="35" customFormat="1">
      <c r="A39" s="36">
        <v>7805</v>
      </c>
      <c r="B39" s="37" t="s">
        <v>291</v>
      </c>
      <c r="C39" s="27">
        <v>0</v>
      </c>
      <c r="D39" s="28">
        <v>0</v>
      </c>
      <c r="E39" s="27">
        <v>8455.5300000000007</v>
      </c>
      <c r="F39" s="63">
        <v>0</v>
      </c>
      <c r="G39" s="64">
        <v>8455.5300000000007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</row>
    <row r="40" spans="1:442" s="35" customFormat="1">
      <c r="A40" s="36">
        <v>7807</v>
      </c>
      <c r="B40" s="37" t="s">
        <v>292</v>
      </c>
      <c r="C40" s="27">
        <v>0</v>
      </c>
      <c r="D40" s="28">
        <v>0</v>
      </c>
      <c r="E40" s="27">
        <v>3126.6</v>
      </c>
      <c r="F40" s="63">
        <v>0</v>
      </c>
      <c r="G40" s="64">
        <v>3126.6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</row>
    <row r="41" spans="1:442" s="35" customFormat="1">
      <c r="A41" s="36">
        <v>7814</v>
      </c>
      <c r="B41" s="37" t="s">
        <v>293</v>
      </c>
      <c r="C41" s="27">
        <v>0</v>
      </c>
      <c r="D41" s="28">
        <v>0</v>
      </c>
      <c r="E41" s="27">
        <v>9618.41</v>
      </c>
      <c r="F41" s="63">
        <v>0</v>
      </c>
      <c r="G41" s="64">
        <v>9618.41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</row>
    <row r="42" spans="1:442" s="35" customFormat="1">
      <c r="A42" s="36">
        <v>7820</v>
      </c>
      <c r="B42" s="37" t="s">
        <v>296</v>
      </c>
      <c r="C42" s="27">
        <v>0</v>
      </c>
      <c r="D42" s="28">
        <v>0</v>
      </c>
      <c r="E42" s="27">
        <v>2513.54</v>
      </c>
      <c r="F42" s="63">
        <v>0</v>
      </c>
      <c r="G42" s="64">
        <v>2513.54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</row>
    <row r="43" spans="1:442" s="35" customFormat="1">
      <c r="A43" s="36">
        <v>7821</v>
      </c>
      <c r="B43" s="37" t="s">
        <v>297</v>
      </c>
      <c r="C43" s="27">
        <v>0</v>
      </c>
      <c r="D43" s="28">
        <v>0</v>
      </c>
      <c r="E43" s="27">
        <v>6167.2800000000007</v>
      </c>
      <c r="F43" s="63">
        <v>0</v>
      </c>
      <c r="G43" s="64">
        <v>6167.2800000000007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</row>
    <row r="44" spans="1:442" s="35" customFormat="1">
      <c r="A44" s="36">
        <v>20020</v>
      </c>
      <c r="B44" s="37" t="s">
        <v>310</v>
      </c>
      <c r="C44" s="27">
        <v>0</v>
      </c>
      <c r="D44" s="28">
        <v>0</v>
      </c>
      <c r="E44" s="27">
        <v>15160.66</v>
      </c>
      <c r="F44" s="63">
        <v>0</v>
      </c>
      <c r="G44" s="64">
        <v>15160.66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</row>
    <row r="45" spans="1:442" s="35" customFormat="1">
      <c r="A45" s="36">
        <v>20025</v>
      </c>
      <c r="B45" s="37" t="s">
        <v>128</v>
      </c>
      <c r="C45" s="27">
        <v>24833112</v>
      </c>
      <c r="D45" s="28">
        <v>2.5080100000000001E-2</v>
      </c>
      <c r="E45" s="27">
        <v>5868677.46</v>
      </c>
      <c r="F45" s="63">
        <v>22625448.343200002</v>
      </c>
      <c r="G45" s="64">
        <v>28494125.803200003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</row>
    <row r="46" spans="1:442" s="5" customFormat="1" ht="13.5" thickBot="1">
      <c r="A46" s="53"/>
      <c r="B46" s="53"/>
      <c r="C46" s="53"/>
      <c r="D46" s="53"/>
      <c r="E46" s="53"/>
      <c r="F46" s="54"/>
      <c r="G46" s="49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</row>
    <row r="47" spans="1:442" s="5" customFormat="1" ht="13.5" thickBot="1">
      <c r="A47" s="41" t="s">
        <v>488</v>
      </c>
      <c r="B47" s="58" t="s">
        <v>491</v>
      </c>
      <c r="C47" s="49">
        <f>SUM(C16:C46)</f>
        <v>24833112</v>
      </c>
      <c r="D47" s="50">
        <f t="shared" ref="D47:G47" si="1">SUM(D16:D46)</f>
        <v>2.5080100000000001E-2</v>
      </c>
      <c r="E47" s="49">
        <f t="shared" si="1"/>
        <v>6097260.7199999997</v>
      </c>
      <c r="F47" s="49">
        <f t="shared" si="1"/>
        <v>22625448.343200002</v>
      </c>
      <c r="G47" s="49">
        <f t="shared" si="1"/>
        <v>28722709.063200004</v>
      </c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</row>
    <row r="48" spans="1:442" ht="15">
      <c r="A48" s="19"/>
      <c r="B48" s="19"/>
      <c r="F48" s="5"/>
      <c r="G48" s="20"/>
    </row>
    <row r="49" spans="1:397" s="35" customFormat="1">
      <c r="A49" s="36">
        <v>31030</v>
      </c>
      <c r="B49" s="37" t="s">
        <v>115</v>
      </c>
      <c r="C49" s="27">
        <v>39260797.212322429</v>
      </c>
      <c r="D49" s="28">
        <v>3.9631180000000002E-2</v>
      </c>
      <c r="E49" s="27">
        <v>4633568.18</v>
      </c>
      <c r="F49" s="63">
        <v>35770512.340146966</v>
      </c>
      <c r="G49" s="64">
        <v>40404080.520146966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</row>
    <row r="50" spans="1:397" s="35" customFormat="1">
      <c r="A50" s="36">
        <v>31035</v>
      </c>
      <c r="B50" s="37" t="s">
        <v>311</v>
      </c>
      <c r="C50" s="27">
        <v>6936610.6464794194</v>
      </c>
      <c r="D50" s="28">
        <v>7.0020500000000001E-3</v>
      </c>
      <c r="E50" s="27">
        <v>818639.17999999993</v>
      </c>
      <c r="F50" s="63">
        <v>6319945.9600073993</v>
      </c>
      <c r="G50" s="64">
        <v>7138585.140007399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</row>
    <row r="51" spans="1:397" s="35" customFormat="1">
      <c r="A51" s="36">
        <v>31040</v>
      </c>
      <c r="B51" s="37" t="s">
        <v>116</v>
      </c>
      <c r="C51" s="27">
        <v>6538278.4759232374</v>
      </c>
      <c r="D51" s="28">
        <v>6.5999600000000002E-3</v>
      </c>
      <c r="E51" s="27">
        <v>771639.02</v>
      </c>
      <c r="F51" s="63">
        <v>5957025.5194136621</v>
      </c>
      <c r="G51" s="64">
        <v>6728664.5394136626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</row>
    <row r="52" spans="1:397" s="35" customFormat="1">
      <c r="A52" s="36">
        <v>31045</v>
      </c>
      <c r="B52" s="37" t="s">
        <v>312</v>
      </c>
      <c r="C52" s="27">
        <v>5284100.2788881678</v>
      </c>
      <c r="D52" s="28">
        <v>5.3339499999999996E-3</v>
      </c>
      <c r="E52" s="27">
        <v>944360.87000000011</v>
      </c>
      <c r="F52" s="63">
        <v>4814343.7640950102</v>
      </c>
      <c r="G52" s="64">
        <v>5758704.6340950103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</row>
    <row r="53" spans="1:397" s="35" customFormat="1">
      <c r="A53" s="36">
        <v>31066</v>
      </c>
      <c r="B53" s="37" t="s">
        <v>313</v>
      </c>
      <c r="C53" s="27">
        <v>425307.68599860679</v>
      </c>
      <c r="D53" s="28">
        <v>4.2932000000000002E-4</v>
      </c>
      <c r="E53" s="27">
        <v>50193.22</v>
      </c>
      <c r="F53" s="63">
        <v>387497.83271333063</v>
      </c>
      <c r="G53" s="64">
        <v>437691.0527133306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</row>
    <row r="54" spans="1:397" s="35" customFormat="1">
      <c r="A54" s="36">
        <v>31070</v>
      </c>
      <c r="B54" s="37" t="s">
        <v>314</v>
      </c>
      <c r="C54" s="27">
        <v>1252801.1876165986</v>
      </c>
      <c r="D54" s="28">
        <v>1.2646199999999999E-3</v>
      </c>
      <c r="E54" s="27">
        <v>147852.39000000001</v>
      </c>
      <c r="F54" s="63">
        <v>1141427.162037483</v>
      </c>
      <c r="G54" s="64">
        <v>1289279.5520374831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</row>
    <row r="55" spans="1:397" s="35" customFormat="1">
      <c r="A55" s="36">
        <v>31074</v>
      </c>
      <c r="B55" s="37" t="s">
        <v>315</v>
      </c>
      <c r="C55" s="27">
        <v>14873167.887790836</v>
      </c>
      <c r="D55" s="28">
        <v>1.5013479999999999E-2</v>
      </c>
      <c r="E55" s="27">
        <v>1756030.44</v>
      </c>
      <c r="F55" s="63">
        <v>13550943.262566231</v>
      </c>
      <c r="G55" s="64">
        <v>15306973.702566231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</row>
    <row r="56" spans="1:397" s="35" customFormat="1">
      <c r="A56" s="36">
        <v>31076</v>
      </c>
      <c r="B56" s="37" t="s">
        <v>316</v>
      </c>
      <c r="C56" s="27">
        <v>45748.413629497016</v>
      </c>
      <c r="D56" s="28">
        <v>4.6180000000000002E-5</v>
      </c>
      <c r="E56" s="27">
        <v>5398.51</v>
      </c>
      <c r="F56" s="63">
        <v>41681.379657834732</v>
      </c>
      <c r="G56" s="64">
        <v>47079.889657834734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</row>
    <row r="57" spans="1:397" s="35" customFormat="1">
      <c r="A57" s="36">
        <v>31082</v>
      </c>
      <c r="B57" s="37" t="s">
        <v>317</v>
      </c>
      <c r="C57" s="27">
        <v>575441.33878228522</v>
      </c>
      <c r="D57" s="28">
        <v>5.8087000000000004E-4</v>
      </c>
      <c r="E57" s="27">
        <v>67912.010000000009</v>
      </c>
      <c r="F57" s="63">
        <v>524284.60376454011</v>
      </c>
      <c r="G57" s="64">
        <v>592196.61376454006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</row>
    <row r="58" spans="1:397" s="35" customFormat="1">
      <c r="A58" s="36">
        <v>31085</v>
      </c>
      <c r="B58" s="37" t="s">
        <v>318</v>
      </c>
      <c r="C58" s="27">
        <v>331829.55022382678</v>
      </c>
      <c r="D58" s="28">
        <v>3.3495999999999998E-4</v>
      </c>
      <c r="E58" s="27">
        <v>39161.72</v>
      </c>
      <c r="F58" s="63">
        <v>302329.90320892859</v>
      </c>
      <c r="G58" s="64">
        <v>341491.62320892862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</row>
    <row r="59" spans="1:397" s="35" customFormat="1">
      <c r="A59" s="36">
        <v>31094</v>
      </c>
      <c r="B59" s="37" t="s">
        <v>320</v>
      </c>
      <c r="C59" s="27">
        <v>673486.3906859518</v>
      </c>
      <c r="D59" s="28">
        <v>6.7984000000000002E-4</v>
      </c>
      <c r="E59" s="27">
        <v>79483.48000000001</v>
      </c>
      <c r="F59" s="63">
        <v>613613.45055397064</v>
      </c>
      <c r="G59" s="64">
        <v>693096.93055397063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</row>
    <row r="60" spans="1:397" s="35" customFormat="1">
      <c r="A60" s="36">
        <v>31095</v>
      </c>
      <c r="B60" s="37" t="s">
        <v>117</v>
      </c>
      <c r="C60" s="27">
        <v>11191807.506577376</v>
      </c>
      <c r="D60" s="28">
        <v>1.1297389999999999E-2</v>
      </c>
      <c r="E60" s="27">
        <v>1323526.6600000001</v>
      </c>
      <c r="F60" s="63">
        <v>10196855.819242647</v>
      </c>
      <c r="G60" s="64">
        <v>11520382.479242647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</row>
    <row r="61" spans="1:397" s="35" customFormat="1">
      <c r="A61" s="36">
        <v>31097</v>
      </c>
      <c r="B61" s="37" t="s">
        <v>472</v>
      </c>
      <c r="C61" s="27">
        <v>4973.0843746226728</v>
      </c>
      <c r="D61" s="28">
        <v>5.0200000000000002E-6</v>
      </c>
      <c r="E61" s="27">
        <v>586.51</v>
      </c>
      <c r="F61" s="63">
        <v>4530.9771737187175</v>
      </c>
      <c r="G61" s="64">
        <v>5117.4871737187177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</row>
    <row r="62" spans="1:397" s="35" customFormat="1">
      <c r="A62" s="36">
        <v>31110</v>
      </c>
      <c r="B62" s="37" t="s">
        <v>321</v>
      </c>
      <c r="C62" s="27">
        <v>22081.683408434139</v>
      </c>
      <c r="D62" s="28">
        <v>2.2289999999999998E-5</v>
      </c>
      <c r="E62" s="27">
        <v>2605.4299999999998</v>
      </c>
      <c r="F62" s="63">
        <v>20118.621753424344</v>
      </c>
      <c r="G62" s="64">
        <v>22724.051753424344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</row>
    <row r="63" spans="1:397" s="35" customFormat="1">
      <c r="A63" s="36">
        <v>31112</v>
      </c>
      <c r="B63" s="37" t="s">
        <v>322</v>
      </c>
      <c r="C63" s="27">
        <v>1641048.4978274293</v>
      </c>
      <c r="D63" s="28">
        <v>1.65653E-3</v>
      </c>
      <c r="E63" s="27">
        <v>193675.84</v>
      </c>
      <c r="F63" s="63">
        <v>1495159.286370571</v>
      </c>
      <c r="G63" s="64">
        <v>1688835.1263705711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</row>
    <row r="64" spans="1:397" s="35" customFormat="1">
      <c r="A64" s="36">
        <v>31120</v>
      </c>
      <c r="B64" s="37" t="s">
        <v>323</v>
      </c>
      <c r="C64" s="27">
        <v>1185298.0064837721</v>
      </c>
      <c r="D64" s="28">
        <v>1.19648E-3</v>
      </c>
      <c r="E64" s="27">
        <v>139885.82</v>
      </c>
      <c r="F64" s="63">
        <v>1079925.0137073647</v>
      </c>
      <c r="G64" s="64">
        <v>1219810.8337073647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</row>
    <row r="65" spans="1:397" s="35" customFormat="1">
      <c r="A65" s="36">
        <v>31125</v>
      </c>
      <c r="B65" s="37" t="s">
        <v>324</v>
      </c>
      <c r="C65" s="27">
        <v>1065141.5515439345</v>
      </c>
      <c r="D65" s="28">
        <v>1.07519E-3</v>
      </c>
      <c r="E65" s="27">
        <v>125710.36</v>
      </c>
      <c r="F65" s="63">
        <v>970450.46761167876</v>
      </c>
      <c r="G65" s="64">
        <v>1096160.8276116787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</row>
    <row r="66" spans="1:397" s="35" customFormat="1">
      <c r="A66" s="36">
        <v>31136</v>
      </c>
      <c r="B66" s="37" t="s">
        <v>326</v>
      </c>
      <c r="C66" s="27">
        <v>84582.060538901147</v>
      </c>
      <c r="D66" s="28">
        <v>8.5379999999999999E-5</v>
      </c>
      <c r="E66" s="27">
        <v>9981.51</v>
      </c>
      <c r="F66" s="63">
        <v>77062.715356992834</v>
      </c>
      <c r="G66" s="64">
        <v>87044.225356992829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</row>
    <row r="67" spans="1:397" s="35" customFormat="1">
      <c r="A67" s="36">
        <v>31137</v>
      </c>
      <c r="B67" s="37" t="s">
        <v>327</v>
      </c>
      <c r="C67" s="27">
        <v>551338.72068774945</v>
      </c>
      <c r="D67" s="28">
        <v>5.5654000000000001E-4</v>
      </c>
      <c r="E67" s="27">
        <v>65067.32</v>
      </c>
      <c r="F67" s="63">
        <v>502324.70841860853</v>
      </c>
      <c r="G67" s="64">
        <v>567392.02841860848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</row>
    <row r="68" spans="1:397" s="35" customFormat="1">
      <c r="A68" s="36">
        <v>31150</v>
      </c>
      <c r="B68" s="37" t="s">
        <v>328</v>
      </c>
      <c r="C68" s="27">
        <v>141772.53084706189</v>
      </c>
      <c r="D68" s="28">
        <v>1.4311E-4</v>
      </c>
      <c r="E68" s="27">
        <v>16731.91</v>
      </c>
      <c r="F68" s="63">
        <v>129168.95285475808</v>
      </c>
      <c r="G68" s="64">
        <v>145900.86285475807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</row>
    <row r="69" spans="1:397" s="35" customFormat="1">
      <c r="A69" s="36">
        <v>31165</v>
      </c>
      <c r="B69" s="37" t="s">
        <v>330</v>
      </c>
      <c r="C69" s="27">
        <v>73070.658062184928</v>
      </c>
      <c r="D69" s="28">
        <v>7.3759999999999999E-5</v>
      </c>
      <c r="E69" s="27">
        <v>8623.81</v>
      </c>
      <c r="F69" s="63">
        <v>66574.67656045669</v>
      </c>
      <c r="G69" s="64">
        <v>75198.486560456688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</row>
    <row r="70" spans="1:397" s="35" customFormat="1">
      <c r="A70" s="36">
        <v>31179</v>
      </c>
      <c r="B70" s="37" t="s">
        <v>510</v>
      </c>
      <c r="C70" s="27">
        <v>242482.4427044605</v>
      </c>
      <c r="D70" s="28">
        <v>2.4477E-4</v>
      </c>
      <c r="E70" s="27">
        <v>28617.32</v>
      </c>
      <c r="F70" s="63">
        <v>220925.75354803397</v>
      </c>
      <c r="G70" s="64">
        <v>249543.07354803398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</row>
    <row r="71" spans="1:397" s="35" customFormat="1">
      <c r="A71" s="36">
        <v>31180</v>
      </c>
      <c r="B71" s="37" t="s">
        <v>332</v>
      </c>
      <c r="C71" s="27">
        <v>172740.38294879589</v>
      </c>
      <c r="D71" s="28">
        <v>1.7437E-4</v>
      </c>
      <c r="E71" s="27">
        <v>20386.71</v>
      </c>
      <c r="F71" s="63">
        <v>157383.76290464794</v>
      </c>
      <c r="G71" s="64">
        <v>177770.47290464793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</row>
    <row r="72" spans="1:397" s="35" customFormat="1">
      <c r="A72" s="36">
        <v>31185</v>
      </c>
      <c r="B72" s="37" t="s">
        <v>333</v>
      </c>
      <c r="C72" s="27">
        <v>352989.92517242045</v>
      </c>
      <c r="D72" s="28">
        <v>3.5631999999999998E-4</v>
      </c>
      <c r="E72" s="27">
        <v>41659.14</v>
      </c>
      <c r="F72" s="63">
        <v>321609.1208245923</v>
      </c>
      <c r="G72" s="64">
        <v>363268.26082459232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</row>
    <row r="73" spans="1:397" s="35" customFormat="1">
      <c r="A73" s="36">
        <v>31190</v>
      </c>
      <c r="B73" s="37" t="s">
        <v>334</v>
      </c>
      <c r="C73" s="27">
        <v>138533.09142375187</v>
      </c>
      <c r="D73" s="28">
        <v>1.3983999999999999E-4</v>
      </c>
      <c r="E73" s="27">
        <v>16401.18</v>
      </c>
      <c r="F73" s="63">
        <v>126217.49959618034</v>
      </c>
      <c r="G73" s="64">
        <v>142618.67959618033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</row>
    <row r="74" spans="1:397" s="35" customFormat="1">
      <c r="A74" s="36">
        <v>31200</v>
      </c>
      <c r="B74" s="37" t="s">
        <v>335</v>
      </c>
      <c r="C74" s="27">
        <v>103880.00548265607</v>
      </c>
      <c r="D74" s="28">
        <v>1.0486E-4</v>
      </c>
      <c r="E74" s="27">
        <v>12259.05</v>
      </c>
      <c r="F74" s="63">
        <v>94645.072995247945</v>
      </c>
      <c r="G74" s="64">
        <v>106904.12299524795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</row>
    <row r="75" spans="1:397" s="35" customFormat="1">
      <c r="A75" s="36">
        <v>31205</v>
      </c>
      <c r="B75" s="37" t="s">
        <v>336</v>
      </c>
      <c r="C75" s="27">
        <v>17445.421481495072</v>
      </c>
      <c r="D75" s="28">
        <v>1.7609999999999999E-5</v>
      </c>
      <c r="E75" s="27">
        <v>2058.8000000000002</v>
      </c>
      <c r="F75" s="63">
        <v>15894.523511790161</v>
      </c>
      <c r="G75" s="64">
        <v>17953.32351179016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</row>
    <row r="76" spans="1:397" s="35" customFormat="1">
      <c r="A76" s="36">
        <v>31215</v>
      </c>
      <c r="B76" s="37" t="s">
        <v>337</v>
      </c>
      <c r="C76" s="27">
        <v>73031.031891869206</v>
      </c>
      <c r="D76" s="28">
        <v>7.3720000000000006E-5</v>
      </c>
      <c r="E76" s="27">
        <v>8619.56</v>
      </c>
      <c r="F76" s="63">
        <v>66538.573156682032</v>
      </c>
      <c r="G76" s="64">
        <v>75158.13315668203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</row>
    <row r="77" spans="1:397" s="35" customFormat="1">
      <c r="A77" s="36">
        <v>31225</v>
      </c>
      <c r="B77" s="37" t="s">
        <v>338</v>
      </c>
      <c r="C77" s="27">
        <v>485361.14711207815</v>
      </c>
      <c r="D77" s="28">
        <v>4.8994000000000002E-4</v>
      </c>
      <c r="E77" s="27">
        <v>57280.91</v>
      </c>
      <c r="F77" s="63">
        <v>442212.54113381443</v>
      </c>
      <c r="G77" s="64">
        <v>499493.45113381441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</row>
    <row r="78" spans="1:397" s="35" customFormat="1">
      <c r="A78" s="36">
        <v>31245</v>
      </c>
      <c r="B78" s="37" t="s">
        <v>339</v>
      </c>
      <c r="C78" s="27">
        <v>565772.55322524998</v>
      </c>
      <c r="D78" s="28">
        <v>5.7111E-4</v>
      </c>
      <c r="E78" s="27">
        <v>66770.37</v>
      </c>
      <c r="F78" s="63">
        <v>515475.37324352528</v>
      </c>
      <c r="G78" s="64">
        <v>582245.74324352527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</row>
    <row r="79" spans="1:397" s="35" customFormat="1">
      <c r="A79" s="36">
        <v>31250</v>
      </c>
      <c r="B79" s="37" t="s">
        <v>340</v>
      </c>
      <c r="C79" s="27">
        <v>2134859.9257593346</v>
      </c>
      <c r="D79" s="28">
        <v>2.1549999999999998E-3</v>
      </c>
      <c r="E79" s="27">
        <v>251956.69</v>
      </c>
      <c r="F79" s="63">
        <v>1945070.8783593299</v>
      </c>
      <c r="G79" s="64">
        <v>2197027.5683593298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</row>
    <row r="80" spans="1:397" s="35" customFormat="1">
      <c r="A80" s="36">
        <v>31260</v>
      </c>
      <c r="B80" s="37" t="s">
        <v>341</v>
      </c>
      <c r="C80" s="27">
        <v>57685.79743710722</v>
      </c>
      <c r="D80" s="28">
        <v>5.8230000000000003E-5</v>
      </c>
      <c r="E80" s="27">
        <v>6807.67</v>
      </c>
      <c r="F80" s="63">
        <v>52557.530044948391</v>
      </c>
      <c r="G80" s="64">
        <v>59365.200044948389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</row>
    <row r="81" spans="1:397" s="35" customFormat="1">
      <c r="A81" s="36">
        <v>31263</v>
      </c>
      <c r="B81" s="37" t="s">
        <v>342</v>
      </c>
      <c r="C81" s="27">
        <v>74923.181524444764</v>
      </c>
      <c r="D81" s="28">
        <v>7.5630000000000006E-5</v>
      </c>
      <c r="E81" s="27">
        <v>8841.880000000001</v>
      </c>
      <c r="F81" s="63">
        <v>68262.510686921625</v>
      </c>
      <c r="G81" s="64">
        <v>77104.39068692163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</row>
    <row r="82" spans="1:397" s="35" customFormat="1">
      <c r="A82" s="36">
        <v>31268</v>
      </c>
      <c r="B82" s="37" t="s">
        <v>343</v>
      </c>
      <c r="C82" s="27">
        <v>238500.01258773077</v>
      </c>
      <c r="D82" s="28">
        <v>2.4075E-4</v>
      </c>
      <c r="E82" s="27">
        <v>28147</v>
      </c>
      <c r="F82" s="63">
        <v>217297.36146868151</v>
      </c>
      <c r="G82" s="64">
        <v>245444.36146868151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</row>
    <row r="83" spans="1:397" s="35" customFormat="1">
      <c r="A83" s="36">
        <v>31270</v>
      </c>
      <c r="B83" s="37" t="s">
        <v>344</v>
      </c>
      <c r="C83" s="27">
        <v>767251.81619552057</v>
      </c>
      <c r="D83" s="28">
        <v>7.7448999999999997E-4</v>
      </c>
      <c r="E83" s="27">
        <v>90551.16</v>
      </c>
      <c r="F83" s="63">
        <v>699043.12973573885</v>
      </c>
      <c r="G83" s="64">
        <v>789594.28973573889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</row>
    <row r="84" spans="1:397" s="35" customFormat="1">
      <c r="A84" s="36">
        <v>31275</v>
      </c>
      <c r="B84" s="37" t="s">
        <v>345</v>
      </c>
      <c r="C84" s="27">
        <v>121157.01574030933</v>
      </c>
      <c r="D84" s="28">
        <v>1.2229999999999999E-4</v>
      </c>
      <c r="E84" s="27">
        <v>14298.3</v>
      </c>
      <c r="F84" s="63">
        <v>110386.15704099584</v>
      </c>
      <c r="G84" s="64">
        <v>124684.45704099584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</row>
    <row r="85" spans="1:397" s="35" customFormat="1">
      <c r="A85" s="36">
        <v>31290</v>
      </c>
      <c r="B85" s="37" t="s">
        <v>347</v>
      </c>
      <c r="C85" s="27">
        <v>349542.44835495291</v>
      </c>
      <c r="D85" s="28">
        <v>3.5283999999999999E-4</v>
      </c>
      <c r="E85" s="27">
        <v>41283.370000000003</v>
      </c>
      <c r="F85" s="63">
        <v>318468.12469619763</v>
      </c>
      <c r="G85" s="64">
        <v>359751.49469619762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</row>
    <row r="86" spans="1:397" s="35" customFormat="1">
      <c r="A86" s="36">
        <v>31345</v>
      </c>
      <c r="B86" s="37" t="s">
        <v>348</v>
      </c>
      <c r="C86" s="27">
        <v>98163.930414613671</v>
      </c>
      <c r="D86" s="28">
        <v>9.9090000000000002E-5</v>
      </c>
      <c r="E86" s="27">
        <v>11585.119999999999</v>
      </c>
      <c r="F86" s="63">
        <v>89437.157000754523</v>
      </c>
      <c r="G86" s="64">
        <v>101022.27700075452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</row>
    <row r="87" spans="1:397" s="35" customFormat="1">
      <c r="A87" s="36">
        <v>31354</v>
      </c>
      <c r="B87" s="37" t="s">
        <v>349</v>
      </c>
      <c r="C87" s="27">
        <v>184202.25271261748</v>
      </c>
      <c r="D87" s="28">
        <v>1.8594E-4</v>
      </c>
      <c r="E87" s="27">
        <v>21739.4</v>
      </c>
      <c r="F87" s="63">
        <v>167826.67244646579</v>
      </c>
      <c r="G87" s="64">
        <v>189566.07244646578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</row>
    <row r="88" spans="1:397" s="35" customFormat="1">
      <c r="A88" s="36">
        <v>31370</v>
      </c>
      <c r="B88" s="37" t="s">
        <v>350</v>
      </c>
      <c r="C88" s="27">
        <v>629758.91174255637</v>
      </c>
      <c r="D88" s="28">
        <v>6.357E-4</v>
      </c>
      <c r="E88" s="27">
        <v>74323.8</v>
      </c>
      <c r="F88" s="63">
        <v>573773.34448864311</v>
      </c>
      <c r="G88" s="64">
        <v>648097.14448864316</v>
      </c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</row>
    <row r="89" spans="1:397" s="35" customFormat="1">
      <c r="A89" s="36">
        <v>31415</v>
      </c>
      <c r="B89" s="37" t="s">
        <v>353</v>
      </c>
      <c r="C89" s="27">
        <v>1434417.8327161153</v>
      </c>
      <c r="D89" s="28">
        <v>1.4479499999999999E-3</v>
      </c>
      <c r="E89" s="27">
        <v>169285.67</v>
      </c>
      <c r="F89" s="63">
        <v>1306898.0873876526</v>
      </c>
      <c r="G89" s="64">
        <v>1476183.7573876525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</row>
    <row r="90" spans="1:397" s="35" customFormat="1">
      <c r="A90" s="36">
        <v>31765</v>
      </c>
      <c r="B90" s="37" t="s">
        <v>354</v>
      </c>
      <c r="C90" s="27">
        <v>835844.71701202949</v>
      </c>
      <c r="D90" s="28">
        <v>8.4373E-4</v>
      </c>
      <c r="E90" s="27">
        <v>98644.12</v>
      </c>
      <c r="F90" s="63">
        <v>761538.12166966009</v>
      </c>
      <c r="G90" s="64">
        <v>860182.24166966008</v>
      </c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</row>
    <row r="91" spans="1:397" s="35" customFormat="1">
      <c r="A91" s="36">
        <v>35605</v>
      </c>
      <c r="B91" s="37" t="s">
        <v>355</v>
      </c>
      <c r="C91" s="27">
        <v>2478498.0747372457</v>
      </c>
      <c r="D91" s="28">
        <v>2.5018800000000002E-3</v>
      </c>
      <c r="E91" s="27">
        <v>292507.35000000003</v>
      </c>
      <c r="F91" s="63">
        <v>2258159.5958931046</v>
      </c>
      <c r="G91" s="64">
        <v>2550666.9458931047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</row>
    <row r="92" spans="1:397" s="35" customFormat="1">
      <c r="A92" s="36">
        <v>35607</v>
      </c>
      <c r="B92" s="37" t="s">
        <v>356</v>
      </c>
      <c r="C92" s="27">
        <v>1441936.8985335228</v>
      </c>
      <c r="D92" s="28">
        <v>1.45554E-3</v>
      </c>
      <c r="E92" s="27">
        <v>170173.36000000002</v>
      </c>
      <c r="F92" s="63">
        <v>1313748.7082538926</v>
      </c>
      <c r="G92" s="64">
        <v>1483922.0682538927</v>
      </c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</row>
    <row r="93" spans="1:397" s="35" customFormat="1">
      <c r="A93" s="36">
        <v>35609</v>
      </c>
      <c r="B93" s="37" t="s">
        <v>357</v>
      </c>
      <c r="C93" s="27">
        <v>988425.28581270343</v>
      </c>
      <c r="D93" s="28">
        <v>9.9774999999999994E-4</v>
      </c>
      <c r="E93" s="27">
        <v>116655.56</v>
      </c>
      <c r="F93" s="63">
        <v>900554.27790395415</v>
      </c>
      <c r="G93" s="64">
        <v>1017209.8379039541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</row>
    <row r="94" spans="1:397" s="35" customFormat="1">
      <c r="A94" s="36">
        <v>35615</v>
      </c>
      <c r="B94" s="37" t="s">
        <v>118</v>
      </c>
      <c r="C94" s="27">
        <v>846296.11943280022</v>
      </c>
      <c r="D94" s="28">
        <v>8.5428000000000001E-4</v>
      </c>
      <c r="E94" s="27">
        <v>99877.06</v>
      </c>
      <c r="F94" s="63">
        <v>771060.39441522432</v>
      </c>
      <c r="G94" s="64">
        <v>870937.45441522426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</row>
    <row r="95" spans="1:397" s="35" customFormat="1">
      <c r="A95" s="36">
        <v>35616</v>
      </c>
      <c r="B95" s="37" t="s">
        <v>358</v>
      </c>
      <c r="C95" s="27">
        <v>1080149.963551013</v>
      </c>
      <c r="D95" s="28">
        <v>1.09034E-3</v>
      </c>
      <c r="E95" s="27">
        <v>127476.94</v>
      </c>
      <c r="F95" s="63">
        <v>984124.63179132796</v>
      </c>
      <c r="G95" s="64">
        <v>1111601.571791328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</row>
    <row r="96" spans="1:397" s="35" customFormat="1">
      <c r="A96" s="36">
        <v>35617</v>
      </c>
      <c r="B96" s="37" t="s">
        <v>359</v>
      </c>
      <c r="C96" s="27">
        <v>1213918.0079942995</v>
      </c>
      <c r="D96" s="28">
        <v>1.2253699999999999E-3</v>
      </c>
      <c r="E96" s="27">
        <v>143263.12999999998</v>
      </c>
      <c r="F96" s="63">
        <v>1106000.6970836064</v>
      </c>
      <c r="G96" s="64">
        <v>1249263.8270836063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</row>
    <row r="97" spans="1:397" s="35" customFormat="1">
      <c r="A97" s="36">
        <v>35618</v>
      </c>
      <c r="B97" s="37" t="s">
        <v>360</v>
      </c>
      <c r="C97" s="27">
        <v>1495630.3593113215</v>
      </c>
      <c r="D97" s="28">
        <v>1.5097400000000001E-3</v>
      </c>
      <c r="E97" s="27">
        <v>175666.22</v>
      </c>
      <c r="F97" s="63">
        <v>1362668.8203685451</v>
      </c>
      <c r="G97" s="64">
        <v>1538335.0403685451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</row>
    <row r="98" spans="1:397" s="35" customFormat="1">
      <c r="A98" s="36">
        <v>35619</v>
      </c>
      <c r="B98" s="37" t="s">
        <v>361</v>
      </c>
      <c r="C98" s="27">
        <v>509126.94275893032</v>
      </c>
      <c r="D98" s="28">
        <v>5.1393000000000001E-4</v>
      </c>
      <c r="E98" s="27">
        <v>60085.380000000005</v>
      </c>
      <c r="F98" s="63">
        <v>463865.55754766142</v>
      </c>
      <c r="G98" s="64">
        <v>523950.93754766142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</row>
    <row r="99" spans="1:397" s="35" customFormat="1">
      <c r="A99" s="36">
        <v>35625</v>
      </c>
      <c r="B99" s="37" t="s">
        <v>362</v>
      </c>
      <c r="C99" s="27">
        <v>125145934.64242862</v>
      </c>
      <c r="D99" s="28">
        <v>0.12632655000000037</v>
      </c>
      <c r="E99" s="27">
        <v>14789565.92</v>
      </c>
      <c r="F99" s="63">
        <v>114020461.05271672</v>
      </c>
      <c r="G99" s="64">
        <v>128810026.97271672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</row>
    <row r="100" spans="1:397" s="35" customFormat="1">
      <c r="A100" s="36">
        <v>35628</v>
      </c>
      <c r="B100" s="37" t="s">
        <v>363</v>
      </c>
      <c r="C100" s="27">
        <v>437096.47166753298</v>
      </c>
      <c r="D100" s="28">
        <v>4.4121999999999998E-4</v>
      </c>
      <c r="E100" s="27">
        <v>51584.36</v>
      </c>
      <c r="F100" s="63">
        <v>398238.59533628932</v>
      </c>
      <c r="G100" s="64">
        <v>449822.95533628931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</row>
    <row r="101" spans="1:397" s="35" customFormat="1">
      <c r="A101" s="36">
        <v>35630</v>
      </c>
      <c r="B101" s="37" t="s">
        <v>364</v>
      </c>
      <c r="C101" s="27">
        <v>5806175.0727977594</v>
      </c>
      <c r="D101" s="28">
        <v>5.8609500000000002E-3</v>
      </c>
      <c r="E101" s="27">
        <v>685240.60000000009</v>
      </c>
      <c r="F101" s="63">
        <v>5290006.1088260384</v>
      </c>
      <c r="G101" s="64">
        <v>5975246.708826039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</row>
    <row r="102" spans="1:397" s="35" customFormat="1">
      <c r="A102" s="36">
        <v>36635</v>
      </c>
      <c r="B102" s="37" t="s">
        <v>365</v>
      </c>
      <c r="C102" s="27">
        <v>2946344.4545697761</v>
      </c>
      <c r="D102" s="28">
        <v>2.9741400000000001E-3</v>
      </c>
      <c r="E102" s="27">
        <v>347724.42000000004</v>
      </c>
      <c r="F102" s="63">
        <v>2684414.432558523</v>
      </c>
      <c r="G102" s="64">
        <v>3032138.852558523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</row>
    <row r="103" spans="1:397" s="35" customFormat="1">
      <c r="A103" s="36">
        <v>39075</v>
      </c>
      <c r="B103" s="37" t="s">
        <v>366</v>
      </c>
      <c r="C103" s="27">
        <v>305616.83855997899</v>
      </c>
      <c r="D103" s="28">
        <v>3.0850000000000002E-4</v>
      </c>
      <c r="E103" s="27">
        <v>36068.44</v>
      </c>
      <c r="F103" s="63">
        <v>278447.50161199685</v>
      </c>
      <c r="G103" s="64">
        <v>314515.94161199685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</row>
    <row r="104" spans="1:397" s="35" customFormat="1">
      <c r="A104" s="36">
        <v>39079</v>
      </c>
      <c r="B104" s="37" t="s">
        <v>119</v>
      </c>
      <c r="C104" s="27">
        <v>8711981.9551345557</v>
      </c>
      <c r="D104" s="28">
        <v>8.7941700000000005E-3</v>
      </c>
      <c r="E104" s="27">
        <v>1025018.75</v>
      </c>
      <c r="F104" s="63">
        <v>7937486.759323094</v>
      </c>
      <c r="G104" s="64">
        <v>8962505.509323094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</row>
    <row r="105" spans="1:397" s="35" customFormat="1">
      <c r="A105" s="36">
        <v>39084</v>
      </c>
      <c r="B105" s="37" t="s">
        <v>367</v>
      </c>
      <c r="C105" s="27">
        <v>235627.11523984119</v>
      </c>
      <c r="D105" s="28">
        <v>2.3785000000000001E-4</v>
      </c>
      <c r="E105" s="27">
        <v>27808.37</v>
      </c>
      <c r="F105" s="63">
        <v>214679.86469501932</v>
      </c>
      <c r="G105" s="64">
        <v>242488.23469501932</v>
      </c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</row>
    <row r="106" spans="1:397" s="35" customFormat="1">
      <c r="A106" s="36">
        <v>39103</v>
      </c>
      <c r="B106" s="37" t="s">
        <v>368</v>
      </c>
      <c r="C106" s="27">
        <v>20145558.633350711</v>
      </c>
      <c r="D106" s="28">
        <v>2.033561E-2</v>
      </c>
      <c r="E106" s="27">
        <v>2371556.62</v>
      </c>
      <c r="F106" s="63">
        <v>18354618.470845833</v>
      </c>
      <c r="G106" s="64">
        <v>20726175.090845834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</row>
    <row r="107" spans="1:397" s="35" customFormat="1">
      <c r="A107" s="36">
        <v>39130</v>
      </c>
      <c r="B107" s="37" t="s">
        <v>369</v>
      </c>
      <c r="C107" s="27">
        <v>21846749.751174822</v>
      </c>
      <c r="D107" s="28">
        <v>2.2052849999999999E-2</v>
      </c>
      <c r="E107" s="27">
        <v>2578201.92</v>
      </c>
      <c r="F107" s="63">
        <v>19904573.698295381</v>
      </c>
      <c r="G107" s="64">
        <v>22482775.618295379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</row>
    <row r="108" spans="1:397" s="35" customFormat="1">
      <c r="A108" s="36">
        <v>39750</v>
      </c>
      <c r="B108" s="37" t="s">
        <v>370</v>
      </c>
      <c r="C108" s="27">
        <v>3928330.4877061751</v>
      </c>
      <c r="D108" s="28">
        <v>3.9653900000000001E-3</v>
      </c>
      <c r="E108" s="27">
        <v>463613.69999999995</v>
      </c>
      <c r="F108" s="63">
        <v>3579101.9073490961</v>
      </c>
      <c r="G108" s="64">
        <v>4042715.6073490959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</row>
    <row r="109" spans="1:397" s="35" customFormat="1">
      <c r="A109" s="36">
        <v>39758</v>
      </c>
      <c r="B109" s="37" t="s">
        <v>372</v>
      </c>
      <c r="C109" s="27">
        <v>2762003.5102610537</v>
      </c>
      <c r="D109" s="28">
        <v>2.7880600000000002E-3</v>
      </c>
      <c r="E109" s="27">
        <v>326014.17</v>
      </c>
      <c r="F109" s="63">
        <v>2516461.3981988463</v>
      </c>
      <c r="G109" s="64">
        <v>2842475.5681988462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</row>
    <row r="110" spans="1:397" s="35" customFormat="1">
      <c r="A110" s="36">
        <v>39785</v>
      </c>
      <c r="B110" s="37" t="s">
        <v>373</v>
      </c>
      <c r="C110" s="27">
        <v>6541270.2517820746</v>
      </c>
      <c r="D110" s="28">
        <v>6.6029799999999996E-3</v>
      </c>
      <c r="E110" s="27">
        <v>771988.40999999992</v>
      </c>
      <c r="F110" s="63">
        <v>5959751.3263986483</v>
      </c>
      <c r="G110" s="64">
        <v>6731739.7363986485</v>
      </c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</row>
    <row r="111" spans="1:397" s="35" customFormat="1">
      <c r="A111" s="36">
        <v>50235</v>
      </c>
      <c r="B111" s="37" t="s">
        <v>374</v>
      </c>
      <c r="C111" s="27">
        <v>6375266.3177869515</v>
      </c>
      <c r="D111" s="28">
        <v>6.4354099999999999E-3</v>
      </c>
      <c r="E111" s="27">
        <v>752422.04</v>
      </c>
      <c r="F111" s="63">
        <v>5808505.1421356918</v>
      </c>
      <c r="G111" s="64">
        <v>6560927.1821356919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</row>
    <row r="112" spans="1:397" s="35" customFormat="1">
      <c r="A112" s="36">
        <v>50410</v>
      </c>
      <c r="B112" s="37" t="s">
        <v>375</v>
      </c>
      <c r="C112" s="27">
        <v>575173.86213265418</v>
      </c>
      <c r="D112" s="28">
        <v>5.8060000000000002E-4</v>
      </c>
      <c r="E112" s="27">
        <v>67879.88</v>
      </c>
      <c r="F112" s="63">
        <v>524040.90578906122</v>
      </c>
      <c r="G112" s="64">
        <v>591920.78578906122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</row>
    <row r="113" spans="1:397" s="35" customFormat="1">
      <c r="A113" s="36">
        <v>50529</v>
      </c>
      <c r="B113" s="37" t="s">
        <v>376</v>
      </c>
      <c r="C113" s="27">
        <v>369652.72979018011</v>
      </c>
      <c r="D113" s="28">
        <v>3.7314E-4</v>
      </c>
      <c r="E113" s="27">
        <v>43625.579999999994</v>
      </c>
      <c r="F113" s="63">
        <v>336790.60211183311</v>
      </c>
      <c r="G113" s="64">
        <v>380416.18211183313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</row>
    <row r="114" spans="1:397" s="35" customFormat="1">
      <c r="A114" s="36">
        <v>50550</v>
      </c>
      <c r="B114" s="37" t="s">
        <v>377</v>
      </c>
      <c r="C114" s="27">
        <v>1118042.4889154187</v>
      </c>
      <c r="D114" s="28">
        <v>1.1285900000000001E-3</v>
      </c>
      <c r="E114" s="27">
        <v>131951.1</v>
      </c>
      <c r="F114" s="63">
        <v>1018648.5116508381</v>
      </c>
      <c r="G114" s="64">
        <v>1150599.6116508381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</row>
    <row r="115" spans="1:397" s="35" customFormat="1">
      <c r="A115" s="36">
        <v>50660</v>
      </c>
      <c r="B115" s="37" t="s">
        <v>120</v>
      </c>
      <c r="C115" s="27">
        <v>10039815.296243966</v>
      </c>
      <c r="D115" s="28">
        <v>1.0134529999999999E-2</v>
      </c>
      <c r="E115" s="27">
        <v>1185111.19</v>
      </c>
      <c r="F115" s="63">
        <v>9147275.7164078765</v>
      </c>
      <c r="G115" s="64">
        <v>10332386.906407876</v>
      </c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</row>
    <row r="116" spans="1:397" s="35" customFormat="1">
      <c r="A116" s="36">
        <v>50665</v>
      </c>
      <c r="B116" s="37" t="s">
        <v>121</v>
      </c>
      <c r="C116" s="27">
        <v>1504694.8457710419</v>
      </c>
      <c r="D116" s="28">
        <v>1.51889E-3</v>
      </c>
      <c r="E116" s="27">
        <v>177582.18</v>
      </c>
      <c r="F116" s="63">
        <v>1370927.4739819963</v>
      </c>
      <c r="G116" s="64">
        <v>1548509.6539819962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</row>
    <row r="117" spans="1:397" s="35" customFormat="1">
      <c r="A117" s="36">
        <v>50670</v>
      </c>
      <c r="B117" s="37" t="s">
        <v>122</v>
      </c>
      <c r="C117" s="27">
        <v>14806942.650650691</v>
      </c>
      <c r="D117" s="28">
        <v>1.4946630000000001E-2</v>
      </c>
      <c r="E117" s="27">
        <v>1745602.41</v>
      </c>
      <c r="F117" s="63">
        <v>13490605.449007845</v>
      </c>
      <c r="G117" s="64">
        <v>15236207.859007845</v>
      </c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</row>
    <row r="118" spans="1:397" s="35" customFormat="1">
      <c r="A118" s="36">
        <v>50850</v>
      </c>
      <c r="B118" s="37" t="s">
        <v>378</v>
      </c>
      <c r="C118" s="27">
        <v>846920.2316152727</v>
      </c>
      <c r="D118" s="28">
        <v>8.5490999999999996E-4</v>
      </c>
      <c r="E118" s="27">
        <v>99951.56</v>
      </c>
      <c r="F118" s="63">
        <v>771629.02302467497</v>
      </c>
      <c r="G118" s="64">
        <v>871580.58302467503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</row>
    <row r="119" spans="1:397" s="35" customFormat="1">
      <c r="A119" s="36">
        <v>50852</v>
      </c>
      <c r="B119" s="37" t="s">
        <v>379</v>
      </c>
      <c r="C119" s="27">
        <v>442683.76168204931</v>
      </c>
      <c r="D119" s="28">
        <v>4.4685999999999999E-4</v>
      </c>
      <c r="E119" s="27">
        <v>52243.85</v>
      </c>
      <c r="F119" s="63">
        <v>403329.17526851513</v>
      </c>
      <c r="G119" s="64">
        <v>455573.02526851511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</row>
    <row r="120" spans="1:397" s="35" customFormat="1">
      <c r="A120" s="36">
        <v>50860</v>
      </c>
      <c r="B120" s="37" t="s">
        <v>380</v>
      </c>
      <c r="C120" s="27">
        <v>731439.66477269004</v>
      </c>
      <c r="D120" s="28">
        <v>7.3833999999999998E-4</v>
      </c>
      <c r="E120" s="27">
        <v>86321.97</v>
      </c>
      <c r="F120" s="63">
        <v>666414.67857439793</v>
      </c>
      <c r="G120" s="64">
        <v>752736.6485743979</v>
      </c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</row>
    <row r="121" spans="1:397" s="35" customFormat="1">
      <c r="A121" s="36">
        <v>51106</v>
      </c>
      <c r="B121" s="37" t="s">
        <v>511</v>
      </c>
      <c r="C121" s="27">
        <v>2885181.4606874646</v>
      </c>
      <c r="D121" s="28">
        <v>2.9123999999999999E-3</v>
      </c>
      <c r="E121" s="27">
        <v>340501.37</v>
      </c>
      <c r="F121" s="63">
        <v>2628688.8288323488</v>
      </c>
      <c r="G121" s="64">
        <v>2969190.1988323489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</row>
    <row r="122" spans="1:397" s="35" customFormat="1">
      <c r="A122" s="36">
        <v>51107</v>
      </c>
      <c r="B122" s="37" t="s">
        <v>512</v>
      </c>
      <c r="C122" s="27">
        <v>4840921.1900771717</v>
      </c>
      <c r="D122" s="28">
        <v>4.8865899999999997E-3</v>
      </c>
      <c r="E122" s="27">
        <v>571311.14</v>
      </c>
      <c r="F122" s="63">
        <v>4410563.2962793112</v>
      </c>
      <c r="G122" s="64">
        <v>4981874.4362793108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</row>
    <row r="123" spans="1:397" s="35" customFormat="1">
      <c r="A123" s="36">
        <v>51113</v>
      </c>
      <c r="B123" s="37" t="s">
        <v>410</v>
      </c>
      <c r="C123" s="27">
        <v>139266.17557459272</v>
      </c>
      <c r="D123" s="28">
        <v>1.4058000000000001E-4</v>
      </c>
      <c r="E123" s="27">
        <v>16435.47</v>
      </c>
      <c r="F123" s="63">
        <v>126885.41256601144</v>
      </c>
      <c r="G123" s="64">
        <v>143320.88256601145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</row>
    <row r="124" spans="1:397" s="35" customFormat="1">
      <c r="A124" s="36">
        <v>51114</v>
      </c>
      <c r="B124" s="37" t="s">
        <v>513</v>
      </c>
      <c r="C124" s="27">
        <v>544582.45864891948</v>
      </c>
      <c r="D124" s="28">
        <v>5.4971999999999996E-4</v>
      </c>
      <c r="E124" s="27">
        <v>64269.919999999998</v>
      </c>
      <c r="F124" s="63">
        <v>496169.07807503053</v>
      </c>
      <c r="G124" s="64">
        <v>560438.99807503051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</row>
    <row r="125" spans="1:397" s="35" customFormat="1">
      <c r="A125" s="36">
        <v>51142</v>
      </c>
      <c r="B125" s="37" t="s">
        <v>478</v>
      </c>
      <c r="C125" s="27">
        <v>7376877.21177221</v>
      </c>
      <c r="D125" s="28">
        <v>7.4464700000000002E-3</v>
      </c>
      <c r="E125" s="27">
        <v>870595.15999999992</v>
      </c>
      <c r="F125" s="63">
        <v>6721072.8276456604</v>
      </c>
      <c r="G125" s="64">
        <v>7591667.9876456605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</row>
    <row r="126" spans="1:397" s="35" customFormat="1">
      <c r="A126" s="36">
        <v>51340</v>
      </c>
      <c r="B126" s="37" t="s">
        <v>382</v>
      </c>
      <c r="C126" s="27">
        <v>370266.9354300737</v>
      </c>
      <c r="D126" s="28">
        <v>3.7376E-4</v>
      </c>
      <c r="E126" s="27">
        <v>43697.96</v>
      </c>
      <c r="F126" s="63">
        <v>337350.20487034018</v>
      </c>
      <c r="G126" s="64">
        <v>381048.1648703402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</row>
    <row r="127" spans="1:397" s="35" customFormat="1">
      <c r="A127" s="36">
        <v>51407</v>
      </c>
      <c r="B127" s="37" t="s">
        <v>383</v>
      </c>
      <c r="C127" s="27">
        <v>67869.723208246884</v>
      </c>
      <c r="D127" s="28">
        <v>6.8510000000000006E-5</v>
      </c>
      <c r="E127" s="27">
        <v>8009.5</v>
      </c>
      <c r="F127" s="63">
        <v>61836.104815033737</v>
      </c>
      <c r="G127" s="64">
        <v>69845.60481503373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</row>
    <row r="128" spans="1:397" s="35" customFormat="1">
      <c r="A128" s="36">
        <v>51507</v>
      </c>
      <c r="B128" s="37" t="s">
        <v>405</v>
      </c>
      <c r="C128" s="27">
        <v>5174920.2731257854</v>
      </c>
      <c r="D128" s="28">
        <v>5.2237400000000002E-3</v>
      </c>
      <c r="E128" s="27">
        <v>610729.14999999991</v>
      </c>
      <c r="F128" s="63">
        <v>4714869.8608449036</v>
      </c>
      <c r="G128" s="64">
        <v>5325599.0108449031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</row>
    <row r="129" spans="1:397" s="35" customFormat="1">
      <c r="A129" s="36">
        <v>51508</v>
      </c>
      <c r="B129" s="37" t="s">
        <v>514</v>
      </c>
      <c r="C129" s="27">
        <v>410616.28335405409</v>
      </c>
      <c r="D129" s="28">
        <v>4.1449E-4</v>
      </c>
      <c r="E129" s="27">
        <v>48459.409999999996</v>
      </c>
      <c r="F129" s="63">
        <v>374112.49576387869</v>
      </c>
      <c r="G129" s="64">
        <v>422571.90576387866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</row>
    <row r="130" spans="1:397" s="35" customFormat="1">
      <c r="A130" s="36">
        <v>51509</v>
      </c>
      <c r="B130" s="37" t="s">
        <v>515</v>
      </c>
      <c r="C130" s="27">
        <v>25856.076131006328</v>
      </c>
      <c r="D130" s="28">
        <v>2.6100000000000001E-5</v>
      </c>
      <c r="E130" s="27">
        <v>3051</v>
      </c>
      <c r="F130" s="63">
        <v>23557.470962959866</v>
      </c>
      <c r="G130" s="64">
        <v>26608.470962959866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</row>
    <row r="131" spans="1:397" s="35" customFormat="1">
      <c r="A131" s="36">
        <v>51530</v>
      </c>
      <c r="B131" s="37" t="s">
        <v>384</v>
      </c>
      <c r="C131" s="27">
        <v>92061.50018599302</v>
      </c>
      <c r="D131" s="28">
        <v>9.2930000000000006E-5</v>
      </c>
      <c r="E131" s="27">
        <v>11045.1</v>
      </c>
      <c r="F131" s="63">
        <v>83877.232819458237</v>
      </c>
      <c r="G131" s="64">
        <v>94922.332819458243</v>
      </c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</row>
    <row r="132" spans="1:397" s="35" customFormat="1">
      <c r="A132" s="36">
        <v>51531</v>
      </c>
      <c r="B132" s="37" t="s">
        <v>385</v>
      </c>
      <c r="C132" s="27">
        <v>11151378.906312766</v>
      </c>
      <c r="D132" s="28">
        <v>1.125658E-2</v>
      </c>
      <c r="E132" s="27">
        <v>1318915.27</v>
      </c>
      <c r="F132" s="63">
        <v>10160021.321541561</v>
      </c>
      <c r="G132" s="64">
        <v>11478936.59154156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</row>
    <row r="133" spans="1:397" s="35" customFormat="1">
      <c r="A133" s="36">
        <v>51532</v>
      </c>
      <c r="B133" s="37" t="s">
        <v>386</v>
      </c>
      <c r="C133" s="27">
        <v>74913.274981865834</v>
      </c>
      <c r="D133" s="28">
        <v>7.5619999999999998E-5</v>
      </c>
      <c r="E133" s="27">
        <v>8840.57</v>
      </c>
      <c r="F133" s="63">
        <v>68253.484835977957</v>
      </c>
      <c r="G133" s="64">
        <v>77094.054835977964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</row>
    <row r="134" spans="1:397" s="35" customFormat="1">
      <c r="A134" s="36">
        <v>51540</v>
      </c>
      <c r="B134" s="37" t="s">
        <v>387</v>
      </c>
      <c r="C134" s="27">
        <v>8470955.7741891984</v>
      </c>
      <c r="D134" s="28">
        <v>8.5508700000000003E-3</v>
      </c>
      <c r="E134" s="27">
        <v>932634.38</v>
      </c>
      <c r="F134" s="63">
        <v>7717887.805863779</v>
      </c>
      <c r="G134" s="64">
        <v>8650522.1858637799</v>
      </c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</row>
    <row r="135" spans="1:397" s="35" customFormat="1">
      <c r="A135" s="36">
        <v>51545</v>
      </c>
      <c r="B135" s="37" t="s">
        <v>388</v>
      </c>
      <c r="C135" s="27">
        <v>4513123.6026829705</v>
      </c>
      <c r="D135" s="28">
        <v>4.5557000000000002E-3</v>
      </c>
      <c r="E135" s="27">
        <v>528120.66</v>
      </c>
      <c r="F135" s="63">
        <v>4111906.9144044546</v>
      </c>
      <c r="G135" s="64">
        <v>4640027.5744044548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</row>
    <row r="136" spans="1:397" s="35" customFormat="1">
      <c r="A136" s="36">
        <v>51555</v>
      </c>
      <c r="B136" s="37" t="s">
        <v>389</v>
      </c>
      <c r="C136" s="27">
        <v>1527252.0432232649</v>
      </c>
      <c r="D136" s="28">
        <v>1.54166E-3</v>
      </c>
      <c r="E136" s="27">
        <v>180243.37</v>
      </c>
      <c r="F136" s="63">
        <v>1391479.3365807165</v>
      </c>
      <c r="G136" s="64">
        <v>1571722.7065807167</v>
      </c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</row>
    <row r="137" spans="1:397" s="35" customFormat="1">
      <c r="A137" s="36">
        <v>53721</v>
      </c>
      <c r="B137" s="37" t="s">
        <v>391</v>
      </c>
      <c r="C137" s="27">
        <v>16393376.379240481</v>
      </c>
      <c r="D137" s="28">
        <v>1.6548029999999998E-2</v>
      </c>
      <c r="E137" s="27">
        <v>1934718.0499999998</v>
      </c>
      <c r="F137" s="63">
        <v>14936005.219126003</v>
      </c>
      <c r="G137" s="64">
        <v>16870723.269126002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</row>
    <row r="138" spans="1:397" s="35" customFormat="1">
      <c r="A138" s="36">
        <v>53723</v>
      </c>
      <c r="B138" s="37" t="s">
        <v>392</v>
      </c>
      <c r="C138" s="27">
        <v>5564821.9759472972</v>
      </c>
      <c r="D138" s="28">
        <v>5.6173200000000003E-3</v>
      </c>
      <c r="E138" s="27">
        <v>656748.61</v>
      </c>
      <c r="F138" s="63">
        <v>5070109.3022855828</v>
      </c>
      <c r="G138" s="64">
        <v>5726857.9122855831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</row>
    <row r="139" spans="1:397" s="35" customFormat="1">
      <c r="A139" s="36">
        <v>53725</v>
      </c>
      <c r="B139" s="37" t="s">
        <v>394</v>
      </c>
      <c r="C139" s="27">
        <v>6802852.5085787103</v>
      </c>
      <c r="D139" s="28">
        <v>6.8670299999999997E-3</v>
      </c>
      <c r="E139" s="27">
        <v>802877.52</v>
      </c>
      <c r="F139" s="63">
        <v>6198078.9205660634</v>
      </c>
      <c r="G139" s="64">
        <v>7000956.4405660629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</row>
    <row r="140" spans="1:397" s="35" customFormat="1">
      <c r="A140" s="36">
        <v>53727</v>
      </c>
      <c r="B140" s="37" t="s">
        <v>395</v>
      </c>
      <c r="C140" s="27">
        <v>14463145.996991521</v>
      </c>
      <c r="D140" s="28">
        <v>1.4599590000000001E-2</v>
      </c>
      <c r="E140" s="27">
        <v>1706928.65</v>
      </c>
      <c r="F140" s="63">
        <v>13177372.317858975</v>
      </c>
      <c r="G140" s="64">
        <v>14884300.967858976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</row>
    <row r="141" spans="1:397" s="35" customFormat="1">
      <c r="A141" s="36">
        <v>53728</v>
      </c>
      <c r="B141" s="37" t="s">
        <v>396</v>
      </c>
      <c r="C141" s="27">
        <v>14752981.713223264</v>
      </c>
      <c r="D141" s="28">
        <v>1.489216E-2</v>
      </c>
      <c r="E141" s="27">
        <v>1742278.56</v>
      </c>
      <c r="F141" s="63">
        <v>13441441.638917716</v>
      </c>
      <c r="G141" s="64">
        <v>15183720.198917717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</row>
    <row r="142" spans="1:397" s="35" customFormat="1">
      <c r="A142" s="36">
        <v>53729</v>
      </c>
      <c r="B142" s="37" t="s">
        <v>123</v>
      </c>
      <c r="C142" s="27">
        <v>10921824.501673808</v>
      </c>
      <c r="D142" s="28">
        <v>1.1024859999999999E-2</v>
      </c>
      <c r="E142" s="27">
        <v>1288986.77</v>
      </c>
      <c r="F142" s="63">
        <v>9950874.3034750074</v>
      </c>
      <c r="G142" s="64">
        <v>11239861.073475007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</row>
    <row r="143" spans="1:397" s="35" customFormat="1">
      <c r="A143" s="36">
        <v>53730</v>
      </c>
      <c r="B143" s="37" t="s">
        <v>397</v>
      </c>
      <c r="C143" s="27">
        <v>613898.53707368998</v>
      </c>
      <c r="D143" s="28">
        <v>6.1969E-4</v>
      </c>
      <c r="E143" s="27">
        <v>72454.849999999991</v>
      </c>
      <c r="F143" s="63">
        <v>559322.95712783898</v>
      </c>
      <c r="G143" s="64">
        <v>631777.80712783895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</row>
    <row r="144" spans="1:397" s="35" customFormat="1">
      <c r="A144" s="36">
        <v>53736</v>
      </c>
      <c r="B144" s="37" t="s">
        <v>398</v>
      </c>
      <c r="C144" s="27">
        <v>137436437.1602644</v>
      </c>
      <c r="D144" s="28">
        <v>0.138733</v>
      </c>
      <c r="E144" s="27">
        <v>16302059.98</v>
      </c>
      <c r="F144" s="63">
        <v>125218337.89671689</v>
      </c>
      <c r="G144" s="64">
        <v>141520397.87671688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</row>
    <row r="145" spans="1:397" s="35" customFormat="1">
      <c r="A145" s="36">
        <v>53739</v>
      </c>
      <c r="B145" s="37" t="s">
        <v>460</v>
      </c>
      <c r="C145" s="27">
        <v>24122.431179693642</v>
      </c>
      <c r="D145" s="28">
        <v>2.4349999999999999E-5</v>
      </c>
      <c r="E145" s="27">
        <v>2893.8900000000003</v>
      </c>
      <c r="F145" s="63">
        <v>21977.947047818878</v>
      </c>
      <c r="G145" s="64">
        <v>24871.837047818877</v>
      </c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</row>
    <row r="146" spans="1:397" s="35" customFormat="1">
      <c r="A146" s="36">
        <v>53746</v>
      </c>
      <c r="B146" s="37" t="s">
        <v>399</v>
      </c>
      <c r="C146" s="27">
        <v>6065201.4416090325</v>
      </c>
      <c r="D146" s="28">
        <v>6.1224199999999999E-3</v>
      </c>
      <c r="E146" s="27">
        <v>715810.7</v>
      </c>
      <c r="F146" s="63">
        <v>5526005.0334499897</v>
      </c>
      <c r="G146" s="64">
        <v>6241815.7334499899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</row>
    <row r="147" spans="1:397" s="35" customFormat="1">
      <c r="A147" s="36">
        <v>53767</v>
      </c>
      <c r="B147" s="37" t="s">
        <v>400</v>
      </c>
      <c r="C147" s="27">
        <v>3774828.6104456605</v>
      </c>
      <c r="D147" s="28">
        <v>3.81044E-3</v>
      </c>
      <c r="E147" s="27">
        <v>445497.33999999997</v>
      </c>
      <c r="F147" s="63">
        <v>3439246.3469770416</v>
      </c>
      <c r="G147" s="64">
        <v>3884743.6869770414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</row>
    <row r="148" spans="1:397" s="35" customFormat="1">
      <c r="A148" s="36">
        <v>54500</v>
      </c>
      <c r="B148" s="37" t="s">
        <v>401</v>
      </c>
      <c r="C148" s="27">
        <v>6123917.5194743481</v>
      </c>
      <c r="D148" s="28">
        <v>6.1816900000000001E-3</v>
      </c>
      <c r="E148" s="27">
        <v>722738.53</v>
      </c>
      <c r="F148" s="63">
        <v>5579501.2519930787</v>
      </c>
      <c r="G148" s="64">
        <v>6302239.781993079</v>
      </c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</row>
    <row r="149" spans="1:397" s="35" customFormat="1">
      <c r="A149" s="36">
        <v>54515</v>
      </c>
      <c r="B149" s="37" t="s">
        <v>402</v>
      </c>
      <c r="C149" s="27">
        <v>20388615.655524746</v>
      </c>
      <c r="D149" s="28">
        <v>2.0580959999999999E-2</v>
      </c>
      <c r="E149" s="27">
        <v>2406272.0700000003</v>
      </c>
      <c r="F149" s="63">
        <v>18576067.723748595</v>
      </c>
      <c r="G149" s="64">
        <v>20982339.793748595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</row>
    <row r="150" spans="1:397" s="35" customFormat="1">
      <c r="A150" s="36">
        <v>54520</v>
      </c>
      <c r="B150" s="37" t="s">
        <v>124</v>
      </c>
      <c r="C150" s="27">
        <v>23794415.648362704</v>
      </c>
      <c r="D150" s="28">
        <v>2.4018890000000001E-2</v>
      </c>
      <c r="E150" s="27">
        <v>2808810.94</v>
      </c>
      <c r="F150" s="63">
        <v>21679092.09722326</v>
      </c>
      <c r="G150" s="64">
        <v>24487903.037223261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</row>
    <row r="151" spans="1:397" s="35" customFormat="1">
      <c r="A151" s="36">
        <v>54523</v>
      </c>
      <c r="B151" s="37" t="s">
        <v>403</v>
      </c>
      <c r="C151" s="27">
        <v>20175090.036778498</v>
      </c>
      <c r="D151" s="28">
        <v>2.0365419999999999E-2</v>
      </c>
      <c r="E151" s="27">
        <v>2381072.8199999998</v>
      </c>
      <c r="F151" s="63">
        <v>18381524.532508891</v>
      </c>
      <c r="G151" s="64">
        <v>20762597.352508891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</row>
    <row r="152" spans="1:397" s="35" customFormat="1">
      <c r="A152" s="36">
        <v>54525</v>
      </c>
      <c r="B152" s="37" t="s">
        <v>404</v>
      </c>
      <c r="C152" s="27">
        <v>5208523.2655535145</v>
      </c>
      <c r="D152" s="28">
        <v>5.2576599999999999E-3</v>
      </c>
      <c r="E152" s="27">
        <v>614700.52</v>
      </c>
      <c r="F152" s="63">
        <v>4745485.547245807</v>
      </c>
      <c r="G152" s="64">
        <v>5360186.0672458075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</row>
    <row r="153" spans="1:397" s="35" customFormat="1">
      <c r="A153" s="36">
        <v>54527</v>
      </c>
      <c r="B153" s="37" t="s">
        <v>125</v>
      </c>
      <c r="C153" s="27">
        <v>11670135.008458415</v>
      </c>
      <c r="D153" s="28">
        <v>1.1780229999999999E-2</v>
      </c>
      <c r="E153" s="27">
        <v>1419061.6300000001</v>
      </c>
      <c r="F153" s="63">
        <v>10632660.006206462</v>
      </c>
      <c r="G153" s="64">
        <v>12051721.636206463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</row>
    <row r="154" spans="1:397" s="35" customFormat="1">
      <c r="A154" s="36">
        <v>55790</v>
      </c>
      <c r="B154" s="37" t="s">
        <v>405</v>
      </c>
      <c r="C154" s="27">
        <v>3264443.5367792062</v>
      </c>
      <c r="D154" s="28">
        <v>3.2952400000000001E-3</v>
      </c>
      <c r="E154" s="27">
        <v>385262.95999999996</v>
      </c>
      <c r="F154" s="63">
        <v>2974234.5063595348</v>
      </c>
      <c r="G154" s="64">
        <v>3359497.4663595348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</row>
    <row r="155" spans="1:397" s="35" customFormat="1">
      <c r="A155" s="36">
        <v>55793</v>
      </c>
      <c r="B155" s="37" t="s">
        <v>406</v>
      </c>
      <c r="C155" s="27">
        <v>1285314.4603606453</v>
      </c>
      <c r="D155" s="28">
        <v>1.29744E-3</v>
      </c>
      <c r="E155" s="27">
        <v>152130.41</v>
      </c>
      <c r="F155" s="63">
        <v>1171050.004834584</v>
      </c>
      <c r="G155" s="64">
        <v>1323180.4148345839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</row>
    <row r="156" spans="1:397" s="35" customFormat="1">
      <c r="A156" s="36">
        <v>55794</v>
      </c>
      <c r="B156" s="37" t="s">
        <v>407</v>
      </c>
      <c r="C156" s="27">
        <v>1647834.4794939961</v>
      </c>
      <c r="D156" s="28">
        <v>1.6633799999999999E-3</v>
      </c>
      <c r="E156" s="27">
        <v>194472.75</v>
      </c>
      <c r="F156" s="63">
        <v>1501341.9942669799</v>
      </c>
      <c r="G156" s="64">
        <v>1695814.7442669799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</row>
    <row r="157" spans="1:397" s="35" customFormat="1">
      <c r="A157" s="36">
        <v>56102</v>
      </c>
      <c r="B157" s="37" t="s">
        <v>405</v>
      </c>
      <c r="C157" s="27">
        <v>143793.46553316354</v>
      </c>
      <c r="D157" s="28">
        <v>1.4515E-4</v>
      </c>
      <c r="E157" s="27">
        <v>17252.099999999999</v>
      </c>
      <c r="F157" s="63">
        <v>131010.2264472653</v>
      </c>
      <c r="G157" s="64">
        <v>148262.32644726531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</row>
    <row r="158" spans="1:397" s="35" customFormat="1">
      <c r="A158" s="36">
        <v>56106</v>
      </c>
      <c r="B158" s="37" t="s">
        <v>408</v>
      </c>
      <c r="C158" s="27">
        <v>358230.48619667423</v>
      </c>
      <c r="D158" s="28">
        <v>3.6161E-4</v>
      </c>
      <c r="E158" s="27">
        <v>177692.97999999998</v>
      </c>
      <c r="F158" s="63">
        <v>326383.79597378988</v>
      </c>
      <c r="G158" s="64">
        <v>504076.77597378986</v>
      </c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</row>
    <row r="159" spans="1:397" s="35" customFormat="1">
      <c r="A159" s="36">
        <v>56107</v>
      </c>
      <c r="B159" s="37" t="s">
        <v>409</v>
      </c>
      <c r="C159" s="27">
        <v>181547.29930146434</v>
      </c>
      <c r="D159" s="28">
        <v>1.8326E-4</v>
      </c>
      <c r="E159" s="27">
        <v>21781.63</v>
      </c>
      <c r="F159" s="63">
        <v>165407.74439356418</v>
      </c>
      <c r="G159" s="64">
        <v>187189.37439356418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</row>
    <row r="160" spans="1:397" s="35" customFormat="1">
      <c r="A160" s="36">
        <v>56113</v>
      </c>
      <c r="B160" s="37" t="s">
        <v>410</v>
      </c>
      <c r="C160" s="27">
        <v>5607.1030996741683</v>
      </c>
      <c r="D160" s="28">
        <v>5.66E-6</v>
      </c>
      <c r="E160" s="27">
        <v>672.65</v>
      </c>
      <c r="F160" s="63">
        <v>5108.6316341131351</v>
      </c>
      <c r="G160" s="64">
        <v>5781.2816341131347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</row>
    <row r="161" spans="1:397" s="35" customFormat="1">
      <c r="A161" s="36">
        <v>56114</v>
      </c>
      <c r="B161" s="37" t="s">
        <v>411</v>
      </c>
      <c r="C161" s="27">
        <v>23805.421817167891</v>
      </c>
      <c r="D161" s="28">
        <v>2.4029999999999999E-5</v>
      </c>
      <c r="E161" s="27">
        <v>2856.21</v>
      </c>
      <c r="F161" s="63">
        <v>21689.119817621668</v>
      </c>
      <c r="G161" s="64">
        <v>24545.329817621667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</row>
    <row r="162" spans="1:397" s="35" customFormat="1">
      <c r="A162" s="36">
        <v>56142</v>
      </c>
      <c r="B162" s="37" t="s">
        <v>478</v>
      </c>
      <c r="C162" s="27">
        <v>520994.98076848802</v>
      </c>
      <c r="D162" s="28">
        <v>5.2590999999999998E-4</v>
      </c>
      <c r="E162" s="27">
        <v>62497.710000000006</v>
      </c>
      <c r="F162" s="63">
        <v>474678.52697816945</v>
      </c>
      <c r="G162" s="64">
        <v>537176.23697816941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</row>
    <row r="163" spans="1:397" s="35" customFormat="1">
      <c r="A163" s="36">
        <v>57123</v>
      </c>
      <c r="B163" s="37" t="s">
        <v>414</v>
      </c>
      <c r="C163" s="27">
        <v>2851637.9075152087</v>
      </c>
      <c r="D163" s="28">
        <v>2.8785400000000002E-3</v>
      </c>
      <c r="E163" s="27">
        <v>336549.1</v>
      </c>
      <c r="F163" s="63">
        <v>2598127.2975371066</v>
      </c>
      <c r="G163" s="64">
        <v>2934676.3975371066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</row>
    <row r="164" spans="1:397" s="35" customFormat="1">
      <c r="A164" s="36">
        <v>57126</v>
      </c>
      <c r="B164" s="37" t="s">
        <v>405</v>
      </c>
      <c r="C164" s="27">
        <v>1847748.508736796</v>
      </c>
      <c r="D164" s="28">
        <v>1.8651799999999999E-3</v>
      </c>
      <c r="E164" s="27">
        <v>218072.4</v>
      </c>
      <c r="F164" s="63">
        <v>1683483.6663100948</v>
      </c>
      <c r="G164" s="64">
        <v>1901556.0663100947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</row>
    <row r="165" spans="1:397" s="35" customFormat="1">
      <c r="A165" s="36">
        <v>57128</v>
      </c>
      <c r="B165" s="37" t="s">
        <v>417</v>
      </c>
      <c r="C165" s="27">
        <v>15724248.86728926</v>
      </c>
      <c r="D165" s="28">
        <v>1.5872589999999999E-2</v>
      </c>
      <c r="E165" s="27">
        <v>1888216.52</v>
      </c>
      <c r="F165" s="63">
        <v>14326363.142987246</v>
      </c>
      <c r="G165" s="64">
        <v>16214579.662987245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</row>
    <row r="166" spans="1:397" s="35" customFormat="1">
      <c r="A166" s="36">
        <v>57129</v>
      </c>
      <c r="B166" s="37" t="s">
        <v>418</v>
      </c>
      <c r="C166" s="27">
        <v>21860708.069668535</v>
      </c>
      <c r="D166" s="28">
        <v>2.206694E-2</v>
      </c>
      <c r="E166" s="27">
        <v>2605608.69</v>
      </c>
      <c r="F166" s="63">
        <v>19917291.122275002</v>
      </c>
      <c r="G166" s="64">
        <v>22522899.812275004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</row>
    <row r="167" spans="1:397" s="35" customFormat="1">
      <c r="A167" s="36">
        <v>57139</v>
      </c>
      <c r="B167" s="37" t="s">
        <v>419</v>
      </c>
      <c r="C167" s="27">
        <v>2955656.6045939694</v>
      </c>
      <c r="D167" s="28">
        <v>2.9835399999999998E-3</v>
      </c>
      <c r="E167" s="27">
        <v>348823.43</v>
      </c>
      <c r="F167" s="63">
        <v>2692898.7324455655</v>
      </c>
      <c r="G167" s="64">
        <v>3041722.1624455657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</row>
    <row r="168" spans="1:397" s="35" customFormat="1">
      <c r="A168" s="36">
        <v>57140</v>
      </c>
      <c r="B168" s="37" t="s">
        <v>461</v>
      </c>
      <c r="C168" s="27">
        <v>704890.13066115859</v>
      </c>
      <c r="D168" s="28">
        <v>7.1153999999999998E-4</v>
      </c>
      <c r="E168" s="27">
        <v>83189.5</v>
      </c>
      <c r="F168" s="63">
        <v>642225.39804538165</v>
      </c>
      <c r="G168" s="64">
        <v>725414.89804538165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</row>
    <row r="169" spans="1:397" s="35" customFormat="1">
      <c r="A169" s="36">
        <v>57141</v>
      </c>
      <c r="B169" s="37" t="s">
        <v>462</v>
      </c>
      <c r="C169" s="27">
        <v>213060.0112450395</v>
      </c>
      <c r="D169" s="28">
        <v>2.1507000000000001E-4</v>
      </c>
      <c r="E169" s="27">
        <v>25144.79</v>
      </c>
      <c r="F169" s="63">
        <v>194118.9762453555</v>
      </c>
      <c r="G169" s="64">
        <v>219263.76624535551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</row>
    <row r="170" spans="1:397" s="35" customFormat="1">
      <c r="A170" s="36">
        <v>58374</v>
      </c>
      <c r="B170" s="37" t="s">
        <v>422</v>
      </c>
      <c r="C170" s="27">
        <v>1727601.9603395376</v>
      </c>
      <c r="D170" s="28">
        <v>1.7439000000000001E-3</v>
      </c>
      <c r="E170" s="27">
        <v>203885.12</v>
      </c>
      <c r="F170" s="63">
        <v>1574018.1460653527</v>
      </c>
      <c r="G170" s="64">
        <v>1777903.2660653526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</row>
    <row r="171" spans="1:397" s="35" customFormat="1">
      <c r="A171" s="36">
        <v>58672</v>
      </c>
      <c r="B171" s="37" t="s">
        <v>479</v>
      </c>
      <c r="C171" s="27">
        <v>344064.13030880486</v>
      </c>
      <c r="D171" s="28">
        <v>3.4730999999999998E-4</v>
      </c>
      <c r="E171" s="27">
        <v>40605.29</v>
      </c>
      <c r="F171" s="63">
        <v>313476.82912435214</v>
      </c>
      <c r="G171" s="64">
        <v>354082.11912435212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</row>
    <row r="172" spans="1:397" s="35" customFormat="1">
      <c r="A172" s="36">
        <v>58675</v>
      </c>
      <c r="B172" s="37" t="s">
        <v>405</v>
      </c>
      <c r="C172" s="27">
        <v>2429500.3151418595</v>
      </c>
      <c r="D172" s="28">
        <v>2.4524199999999999E-3</v>
      </c>
      <c r="E172" s="27">
        <v>286715.27999999997</v>
      </c>
      <c r="F172" s="63">
        <v>2213517.7371257483</v>
      </c>
      <c r="G172" s="64">
        <v>2500233.0171257481</v>
      </c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</row>
    <row r="173" spans="1:397" s="35" customFormat="1">
      <c r="A173" s="36">
        <v>58676</v>
      </c>
      <c r="B173" s="37" t="s">
        <v>126</v>
      </c>
      <c r="C173" s="27">
        <v>2406814.3326361105</v>
      </c>
      <c r="D173" s="28">
        <v>2.4295200000000001E-3</v>
      </c>
      <c r="E173" s="27">
        <v>284048.37</v>
      </c>
      <c r="F173" s="63">
        <v>2192848.5384647604</v>
      </c>
      <c r="G173" s="64">
        <v>2476896.9084647605</v>
      </c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</row>
    <row r="174" spans="1:397" s="35" customFormat="1">
      <c r="A174" s="36">
        <v>58677</v>
      </c>
      <c r="B174" s="37" t="s">
        <v>424</v>
      </c>
      <c r="C174" s="27">
        <v>1036135.1948728284</v>
      </c>
      <c r="D174" s="28">
        <v>1.0459099999999999E-3</v>
      </c>
      <c r="E174" s="27">
        <v>122282.55</v>
      </c>
      <c r="F174" s="63">
        <v>944022.77604863397</v>
      </c>
      <c r="G174" s="64">
        <v>1066305.326048634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</row>
    <row r="175" spans="1:397" s="35" customFormat="1">
      <c r="A175" s="36">
        <v>58678</v>
      </c>
      <c r="B175" s="37" t="s">
        <v>425</v>
      </c>
      <c r="C175" s="27">
        <v>37456.637490932917</v>
      </c>
      <c r="D175" s="28">
        <v>3.7809999999999999E-5</v>
      </c>
      <c r="E175" s="27">
        <v>4420.33</v>
      </c>
      <c r="F175" s="63">
        <v>34126.742417988979</v>
      </c>
      <c r="G175" s="64">
        <v>38547.07241798898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</row>
    <row r="176" spans="1:397" s="35" customFormat="1">
      <c r="A176" s="36">
        <v>58680</v>
      </c>
      <c r="B176" s="37" t="s">
        <v>127</v>
      </c>
      <c r="C176" s="27">
        <v>428983.0132953896</v>
      </c>
      <c r="D176" s="28">
        <v>4.3302999999999999E-4</v>
      </c>
      <c r="E176" s="27">
        <v>50629.39</v>
      </c>
      <c r="F176" s="63">
        <v>390846.42341342947</v>
      </c>
      <c r="G176" s="64">
        <v>441475.81341342948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</row>
    <row r="177" spans="1:442" s="35" customFormat="1">
      <c r="A177" s="36">
        <v>58681</v>
      </c>
      <c r="B177" s="37" t="s">
        <v>426</v>
      </c>
      <c r="C177" s="27">
        <v>841253.68926012493</v>
      </c>
      <c r="D177" s="28">
        <v>8.4918999999999999E-4</v>
      </c>
      <c r="E177" s="27">
        <v>99282.27</v>
      </c>
      <c r="F177" s="63">
        <v>766466.23628489987</v>
      </c>
      <c r="G177" s="64">
        <v>865748.50628489989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</row>
    <row r="178" spans="1:442" s="35" customFormat="1">
      <c r="A178" s="36">
        <v>58685</v>
      </c>
      <c r="B178" s="37" t="s">
        <v>427</v>
      </c>
      <c r="C178" s="27">
        <v>3846740.2030261108</v>
      </c>
      <c r="D178" s="28">
        <v>3.88303E-3</v>
      </c>
      <c r="E178" s="27">
        <v>453981.44</v>
      </c>
      <c r="F178" s="63">
        <v>3504764.9989770898</v>
      </c>
      <c r="G178" s="64">
        <v>3958746.4389770897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</row>
    <row r="179" spans="1:442" s="35" customFormat="1">
      <c r="A179" s="36">
        <v>58690</v>
      </c>
      <c r="B179" s="37" t="s">
        <v>428</v>
      </c>
      <c r="C179" s="27">
        <v>6604048.0121047515</v>
      </c>
      <c r="D179" s="28">
        <v>6.6663499999999997E-3</v>
      </c>
      <c r="E179" s="27">
        <v>779396.55</v>
      </c>
      <c r="F179" s="63">
        <v>6016948.1438286388</v>
      </c>
      <c r="G179" s="64">
        <v>6796344.6938286386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</row>
    <row r="180" spans="1:442" s="5" customFormat="1" ht="13.5" thickBot="1">
      <c r="A180" s="53"/>
      <c r="B180" s="53"/>
      <c r="C180" s="53"/>
      <c r="D180" s="53"/>
      <c r="E180" s="53"/>
      <c r="F180" s="54"/>
      <c r="G180" s="49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</row>
    <row r="181" spans="1:442" s="5" customFormat="1" ht="13.5" thickBot="1">
      <c r="A181" s="41" t="s">
        <v>488</v>
      </c>
      <c r="B181" s="58" t="s">
        <v>489</v>
      </c>
      <c r="C181" s="49">
        <f>SUM(C49:C180)</f>
        <v>772046879.99999988</v>
      </c>
      <c r="D181" s="50">
        <f t="shared" ref="D181:G181" si="2">SUM(D49:D180)</f>
        <v>0.77933030000000003</v>
      </c>
      <c r="E181" s="49">
        <f t="shared" si="2"/>
        <v>91701175.12999998</v>
      </c>
      <c r="F181" s="49">
        <f t="shared" si="2"/>
        <v>703411912.36800027</v>
      </c>
      <c r="G181" s="49">
        <f t="shared" si="2"/>
        <v>795113087.49800014</v>
      </c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</row>
    <row r="182" spans="1:442" ht="15">
      <c r="A182" s="19"/>
      <c r="B182" s="19"/>
      <c r="F182" s="5"/>
      <c r="G182" s="20"/>
    </row>
    <row r="183" spans="1:442" s="35" customFormat="1">
      <c r="A183" s="36">
        <v>1430</v>
      </c>
      <c r="B183" s="37" t="s">
        <v>109</v>
      </c>
      <c r="C183" s="27">
        <v>12615433</v>
      </c>
      <c r="D183" s="28">
        <v>1.2706E-2</v>
      </c>
      <c r="E183" s="27">
        <v>404101.72</v>
      </c>
      <c r="F183" s="63">
        <v>11493921.0063</v>
      </c>
      <c r="G183" s="64">
        <v>11898022.726300001</v>
      </c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</row>
    <row r="184" spans="1:442" s="35" customFormat="1">
      <c r="A184" s="36">
        <v>1433</v>
      </c>
      <c r="B184" s="37" t="s">
        <v>166</v>
      </c>
      <c r="C184" s="27">
        <v>795194</v>
      </c>
      <c r="D184" s="28">
        <v>8.0090000000000001E-4</v>
      </c>
      <c r="E184" s="27">
        <v>244524.09</v>
      </c>
      <c r="F184" s="63">
        <v>724501.25340000005</v>
      </c>
      <c r="G184" s="64">
        <v>969025.34340000001</v>
      </c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</row>
    <row r="185" spans="1:442" s="35" customFormat="1">
      <c r="A185" s="36">
        <v>1435</v>
      </c>
      <c r="B185" s="37" t="s">
        <v>168</v>
      </c>
      <c r="C185" s="27">
        <v>39191</v>
      </c>
      <c r="D185" s="28">
        <v>3.82E-5</v>
      </c>
      <c r="E185" s="27">
        <v>25689.19</v>
      </c>
      <c r="F185" s="63">
        <v>35706.920100000003</v>
      </c>
      <c r="G185" s="64">
        <v>61396.110100000005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</row>
    <row r="186" spans="1:442" s="35" customFormat="1">
      <c r="A186" s="36">
        <v>1436</v>
      </c>
      <c r="B186" s="37" t="s">
        <v>464</v>
      </c>
      <c r="C186" s="27">
        <v>58452</v>
      </c>
      <c r="D186" s="28">
        <v>5.7099999999999999E-5</v>
      </c>
      <c r="E186" s="27">
        <v>83368.08</v>
      </c>
      <c r="F186" s="63">
        <v>53255.617200000001</v>
      </c>
      <c r="G186" s="64">
        <v>136623.6972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</row>
    <row r="187" spans="1:442" s="35" customFormat="1">
      <c r="A187" s="36">
        <v>1437</v>
      </c>
      <c r="B187" s="37" t="s">
        <v>169</v>
      </c>
      <c r="C187" s="27">
        <v>136440</v>
      </c>
      <c r="D187" s="28">
        <v>1.3339999999999999E-4</v>
      </c>
      <c r="E187" s="27">
        <v>58138.45</v>
      </c>
      <c r="F187" s="63">
        <v>124310.484</v>
      </c>
      <c r="G187" s="64">
        <v>182448.93400000001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</row>
    <row r="188" spans="1:442" s="35" customFormat="1">
      <c r="A188" s="36">
        <v>1438</v>
      </c>
      <c r="B188" s="37" t="s">
        <v>170</v>
      </c>
      <c r="C188" s="27">
        <v>125316</v>
      </c>
      <c r="D188" s="28">
        <v>1.225E-4</v>
      </c>
      <c r="E188" s="27">
        <v>78115.260000000009</v>
      </c>
      <c r="F188" s="63">
        <v>114175.40760000001</v>
      </c>
      <c r="G188" s="64">
        <v>192290.66760000002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</row>
    <row r="189" spans="1:442" s="35" customFormat="1">
      <c r="A189" s="36">
        <v>1439</v>
      </c>
      <c r="B189" s="37" t="s">
        <v>171</v>
      </c>
      <c r="C189" s="27">
        <v>22056</v>
      </c>
      <c r="D189" s="28">
        <v>2.16E-5</v>
      </c>
      <c r="E189" s="27">
        <v>58424.04</v>
      </c>
      <c r="F189" s="63">
        <v>20095.221600000001</v>
      </c>
      <c r="G189" s="64">
        <v>78519.261599999998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</row>
    <row r="190" spans="1:442" s="35" customFormat="1">
      <c r="A190" s="36">
        <v>1440</v>
      </c>
      <c r="B190" s="37" t="s">
        <v>110</v>
      </c>
      <c r="C190" s="27">
        <v>6387170</v>
      </c>
      <c r="D190" s="28">
        <v>6.4318999999999999E-3</v>
      </c>
      <c r="E190" s="27">
        <v>313714.59999999998</v>
      </c>
      <c r="F190" s="63">
        <v>5819350.5870000003</v>
      </c>
      <c r="G190" s="64">
        <v>6133065.1869999999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</row>
    <row r="191" spans="1:442" s="35" customFormat="1">
      <c r="A191" s="36">
        <v>1445</v>
      </c>
      <c r="B191" s="37" t="s">
        <v>111</v>
      </c>
      <c r="C191" s="27">
        <v>7004654</v>
      </c>
      <c r="D191" s="28">
        <v>7.0533999999999996E-3</v>
      </c>
      <c r="E191" s="27">
        <v>524682.06999999995</v>
      </c>
      <c r="F191" s="63">
        <v>6381940.2593999999</v>
      </c>
      <c r="G191" s="64">
        <v>6906622.3294000002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</row>
    <row r="192" spans="1:442" s="35" customFormat="1">
      <c r="A192" s="36">
        <v>1451</v>
      </c>
      <c r="B192" s="37" t="s">
        <v>172</v>
      </c>
      <c r="C192" s="27">
        <v>109715</v>
      </c>
      <c r="D192" s="28">
        <v>1.0730000000000001E-4</v>
      </c>
      <c r="E192" s="27">
        <v>39281.26</v>
      </c>
      <c r="F192" s="63">
        <v>99961.336500000005</v>
      </c>
      <c r="G192" s="64">
        <v>139242.59650000001</v>
      </c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</row>
    <row r="193" spans="1:397" s="35" customFormat="1">
      <c r="A193" s="36">
        <v>1452</v>
      </c>
      <c r="B193" s="37" t="s">
        <v>173</v>
      </c>
      <c r="C193" s="27">
        <v>83099</v>
      </c>
      <c r="D193" s="28">
        <v>8.1199999999999995E-5</v>
      </c>
      <c r="E193" s="27">
        <v>52749.919999999998</v>
      </c>
      <c r="F193" s="63">
        <v>75711.498900000006</v>
      </c>
      <c r="G193" s="64">
        <v>128461.4189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</row>
    <row r="194" spans="1:397" s="35" customFormat="1">
      <c r="A194" s="36">
        <v>1453</v>
      </c>
      <c r="B194" s="37" t="s">
        <v>174</v>
      </c>
      <c r="C194" s="27">
        <v>71351</v>
      </c>
      <c r="D194" s="28">
        <v>6.9800000000000003E-5</v>
      </c>
      <c r="E194" s="27">
        <v>85564.17</v>
      </c>
      <c r="F194" s="63">
        <v>65007.896099999998</v>
      </c>
      <c r="G194" s="64">
        <v>150572.0661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</row>
    <row r="195" spans="1:397" s="35" customFormat="1">
      <c r="A195" s="36">
        <v>1454</v>
      </c>
      <c r="B195" s="37" t="s">
        <v>175</v>
      </c>
      <c r="C195" s="27">
        <v>71760</v>
      </c>
      <c r="D195" s="28">
        <v>7.0099999999999996E-5</v>
      </c>
      <c r="E195" s="27">
        <v>60324.58</v>
      </c>
      <c r="F195" s="63">
        <v>65380.536</v>
      </c>
      <c r="G195" s="64">
        <v>125705.11600000001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</row>
    <row r="196" spans="1:397" s="35" customFormat="1">
      <c r="A196" s="36">
        <v>1456</v>
      </c>
      <c r="B196" s="37" t="s">
        <v>177</v>
      </c>
      <c r="C196" s="27">
        <v>42228</v>
      </c>
      <c r="D196" s="28">
        <v>4.1300000000000001E-5</v>
      </c>
      <c r="E196" s="27">
        <v>28107.31</v>
      </c>
      <c r="F196" s="63">
        <v>38473.930800000002</v>
      </c>
      <c r="G196" s="64">
        <v>66581.2408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</row>
    <row r="197" spans="1:397" s="35" customFormat="1">
      <c r="A197" s="36">
        <v>1457</v>
      </c>
      <c r="B197" s="37" t="s">
        <v>178</v>
      </c>
      <c r="C197" s="27">
        <v>15828</v>
      </c>
      <c r="D197" s="28">
        <v>1.5500000000000001E-5</v>
      </c>
      <c r="E197" s="27">
        <v>22733.48</v>
      </c>
      <c r="F197" s="63">
        <v>14420.890800000001</v>
      </c>
      <c r="G197" s="64">
        <v>37154.370800000004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</row>
    <row r="198" spans="1:397" s="35" customFormat="1">
      <c r="A198" s="36">
        <v>1458</v>
      </c>
      <c r="B198" s="37" t="s">
        <v>179</v>
      </c>
      <c r="C198" s="27">
        <v>149231</v>
      </c>
      <c r="D198" s="28">
        <v>1.459E-4</v>
      </c>
      <c r="E198" s="27">
        <v>43935.6</v>
      </c>
      <c r="F198" s="63">
        <v>135964.36410000001</v>
      </c>
      <c r="G198" s="64">
        <v>179899.96410000001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</row>
    <row r="199" spans="1:397" s="35" customFormat="1">
      <c r="A199" s="36">
        <v>1459</v>
      </c>
      <c r="B199" s="37" t="s">
        <v>180</v>
      </c>
      <c r="C199" s="27">
        <v>46480</v>
      </c>
      <c r="D199" s="28">
        <v>4.6799999999999999E-5</v>
      </c>
      <c r="E199" s="27">
        <v>24300.61</v>
      </c>
      <c r="F199" s="63">
        <v>42347.928</v>
      </c>
      <c r="G199" s="64">
        <v>66648.538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</row>
    <row r="200" spans="1:397" s="35" customFormat="1">
      <c r="A200" s="36">
        <v>1465</v>
      </c>
      <c r="B200" s="37" t="s">
        <v>113</v>
      </c>
      <c r="C200" s="27">
        <v>9542048</v>
      </c>
      <c r="D200" s="28">
        <v>9.6106000000000004E-3</v>
      </c>
      <c r="E200" s="27">
        <v>982257.25</v>
      </c>
      <c r="F200" s="63">
        <v>8693759.9328000005</v>
      </c>
      <c r="G200" s="64">
        <v>9676017.1828000005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</row>
    <row r="201" spans="1:397" s="35" customFormat="1">
      <c r="A201" s="36">
        <v>1480</v>
      </c>
      <c r="B201" s="37" t="s">
        <v>181</v>
      </c>
      <c r="C201" s="27">
        <v>51276</v>
      </c>
      <c r="D201" s="28">
        <v>5.02E-5</v>
      </c>
      <c r="E201" s="27">
        <v>58682.04</v>
      </c>
      <c r="F201" s="63">
        <v>46717.563600000001</v>
      </c>
      <c r="G201" s="64">
        <v>105399.6036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</row>
    <row r="202" spans="1:397" s="35" customFormat="1">
      <c r="A202" s="36">
        <v>1481</v>
      </c>
      <c r="B202" s="37" t="s">
        <v>182</v>
      </c>
      <c r="C202" s="27">
        <v>132180</v>
      </c>
      <c r="D202" s="28">
        <v>1.292E-4</v>
      </c>
      <c r="E202" s="27">
        <v>108900.57</v>
      </c>
      <c r="F202" s="63">
        <v>120429.198</v>
      </c>
      <c r="G202" s="64">
        <v>229329.76800000001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</row>
    <row r="203" spans="1:397" s="35" customFormat="1">
      <c r="A203" s="36">
        <v>1483</v>
      </c>
      <c r="B203" s="37" t="s">
        <v>184</v>
      </c>
      <c r="C203" s="27">
        <v>25068</v>
      </c>
      <c r="D203" s="28">
        <v>2.4499999999999999E-5</v>
      </c>
      <c r="E203" s="27">
        <v>20897.419999999998</v>
      </c>
      <c r="F203" s="63">
        <v>22839.4548</v>
      </c>
      <c r="G203" s="64">
        <v>43736.874799999998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</row>
    <row r="204" spans="1:397" s="35" customFormat="1">
      <c r="A204" s="36">
        <v>1484</v>
      </c>
      <c r="B204" s="37" t="s">
        <v>185</v>
      </c>
      <c r="C204" s="27">
        <v>13740</v>
      </c>
      <c r="D204" s="28">
        <v>1.34E-5</v>
      </c>
      <c r="E204" s="27">
        <v>22992.03</v>
      </c>
      <c r="F204" s="63">
        <v>12518.514000000001</v>
      </c>
      <c r="G204" s="64">
        <v>35510.544000000002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</row>
    <row r="205" spans="1:397" s="35" customFormat="1">
      <c r="A205" s="36">
        <v>1485</v>
      </c>
      <c r="B205" s="37" t="s">
        <v>186</v>
      </c>
      <c r="C205" s="27">
        <v>44724</v>
      </c>
      <c r="D205" s="28">
        <v>4.3699999999999998E-5</v>
      </c>
      <c r="E205" s="27">
        <v>28972.870000000003</v>
      </c>
      <c r="F205" s="63">
        <v>40748.036400000005</v>
      </c>
      <c r="G205" s="64">
        <v>69720.906400000007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</row>
    <row r="206" spans="1:397" s="35" customFormat="1">
      <c r="A206" s="36">
        <v>1486</v>
      </c>
      <c r="B206" s="37" t="s">
        <v>187</v>
      </c>
      <c r="C206" s="27">
        <v>29652</v>
      </c>
      <c r="D206" s="28">
        <v>2.9E-5</v>
      </c>
      <c r="E206" s="27">
        <v>29804.739999999998</v>
      </c>
      <c r="F206" s="63">
        <v>27015.9372</v>
      </c>
      <c r="G206" s="64">
        <v>56820.677199999998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</row>
    <row r="207" spans="1:397" s="35" customFormat="1">
      <c r="A207" s="36">
        <v>1487</v>
      </c>
      <c r="B207" s="37" t="s">
        <v>188</v>
      </c>
      <c r="C207" s="27">
        <v>115945</v>
      </c>
      <c r="D207" s="28">
        <v>1.133E-4</v>
      </c>
      <c r="E207" s="27">
        <v>77427.81</v>
      </c>
      <c r="F207" s="63">
        <v>105637.4895</v>
      </c>
      <c r="G207" s="64">
        <v>183065.29949999999</v>
      </c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</row>
    <row r="208" spans="1:397" s="35" customFormat="1">
      <c r="A208" s="36">
        <v>1488</v>
      </c>
      <c r="B208" s="37" t="s">
        <v>189</v>
      </c>
      <c r="C208" s="27">
        <v>53040</v>
      </c>
      <c r="D208" s="28">
        <v>5.1900000000000001E-5</v>
      </c>
      <c r="E208" s="27">
        <v>17798.59</v>
      </c>
      <c r="F208" s="63">
        <v>48324.743999999999</v>
      </c>
      <c r="G208" s="64">
        <v>66123.334000000003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</row>
    <row r="209" spans="1:397" s="35" customFormat="1">
      <c r="A209" s="36">
        <v>1489</v>
      </c>
      <c r="B209" s="37" t="s">
        <v>190</v>
      </c>
      <c r="C209" s="27">
        <v>91104</v>
      </c>
      <c r="D209" s="28">
        <v>8.8999999999999995E-5</v>
      </c>
      <c r="E209" s="27">
        <v>47595.41</v>
      </c>
      <c r="F209" s="63">
        <v>83004.854399999997</v>
      </c>
      <c r="G209" s="64">
        <v>130600.2644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</row>
    <row r="210" spans="1:397" s="35" customFormat="1">
      <c r="A210" s="36">
        <v>1490</v>
      </c>
      <c r="B210" s="37" t="s">
        <v>191</v>
      </c>
      <c r="C210" s="27">
        <v>44821</v>
      </c>
      <c r="D210" s="28">
        <v>4.3800000000000001E-5</v>
      </c>
      <c r="E210" s="27">
        <v>57237.98</v>
      </c>
      <c r="F210" s="63">
        <v>40836.413099999998</v>
      </c>
      <c r="G210" s="64">
        <v>98074.393100000001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</row>
    <row r="211" spans="1:397" s="35" customFormat="1">
      <c r="A211" s="36">
        <v>1491</v>
      </c>
      <c r="B211" s="37" t="s">
        <v>192</v>
      </c>
      <c r="C211" s="27">
        <v>31104</v>
      </c>
      <c r="D211" s="28">
        <v>3.04E-5</v>
      </c>
      <c r="E211" s="27">
        <v>22496.35</v>
      </c>
      <c r="F211" s="63">
        <v>28338.8544</v>
      </c>
      <c r="G211" s="64">
        <v>50835.204400000002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</row>
    <row r="212" spans="1:397" s="35" customFormat="1">
      <c r="A212" s="36">
        <v>1492</v>
      </c>
      <c r="B212" s="37" t="s">
        <v>193</v>
      </c>
      <c r="C212" s="27">
        <v>1017295</v>
      </c>
      <c r="D212" s="28">
        <v>1.0246000000000001E-3</v>
      </c>
      <c r="E212" s="27">
        <v>288487.79000000004</v>
      </c>
      <c r="F212" s="63">
        <v>926857.47450000001</v>
      </c>
      <c r="G212" s="64">
        <v>1215345.2645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</row>
    <row r="213" spans="1:397" s="35" customFormat="1">
      <c r="A213" s="36">
        <v>1994</v>
      </c>
      <c r="B213" s="37" t="s">
        <v>194</v>
      </c>
      <c r="C213" s="27">
        <v>4322252</v>
      </c>
      <c r="D213" s="28">
        <v>4.3533000000000001E-3</v>
      </c>
      <c r="E213" s="27">
        <v>805903.13</v>
      </c>
      <c r="F213" s="63">
        <v>3938003.7971999999</v>
      </c>
      <c r="G213" s="64">
        <v>4743906.9271999998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</row>
    <row r="214" spans="1:397" s="35" customFormat="1">
      <c r="A214" s="36">
        <v>3022</v>
      </c>
      <c r="B214" s="37" t="s">
        <v>195</v>
      </c>
      <c r="C214" s="27">
        <v>4772694</v>
      </c>
      <c r="D214" s="28">
        <v>4.6606E-3</v>
      </c>
      <c r="E214" s="27">
        <v>617895.41</v>
      </c>
      <c r="F214" s="63">
        <v>4348401.5033999998</v>
      </c>
      <c r="G214" s="64">
        <v>4966296.9134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</row>
    <row r="215" spans="1:397" s="35" customFormat="1">
      <c r="A215" s="36">
        <v>3023</v>
      </c>
      <c r="B215" s="37" t="s">
        <v>196</v>
      </c>
      <c r="C215" s="27">
        <v>4002288</v>
      </c>
      <c r="D215" s="28">
        <v>3.9134E-3</v>
      </c>
      <c r="E215" s="27">
        <v>520344.16000000003</v>
      </c>
      <c r="F215" s="63">
        <v>3646484.5967999999</v>
      </c>
      <c r="G215" s="64">
        <v>4166828.7568000001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</row>
    <row r="216" spans="1:397" s="35" customFormat="1">
      <c r="A216" s="36">
        <v>3024</v>
      </c>
      <c r="B216" s="37" t="s">
        <v>197</v>
      </c>
      <c r="C216" s="27">
        <v>1531608</v>
      </c>
      <c r="D216" s="28">
        <v>1.4976E-3</v>
      </c>
      <c r="E216" s="27">
        <v>128828.2</v>
      </c>
      <c r="F216" s="63">
        <v>1395448.0488</v>
      </c>
      <c r="G216" s="64">
        <v>1524276.2487999999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</row>
    <row r="217" spans="1:397" s="35" customFormat="1">
      <c r="A217" s="36">
        <v>3025</v>
      </c>
      <c r="B217" s="37" t="s">
        <v>198</v>
      </c>
      <c r="C217" s="27">
        <v>2946216</v>
      </c>
      <c r="D217" s="28">
        <v>2.8808000000000002E-3</v>
      </c>
      <c r="E217" s="27">
        <v>668585.43999999994</v>
      </c>
      <c r="F217" s="63">
        <v>2684297.3976000003</v>
      </c>
      <c r="G217" s="64">
        <v>3352882.8376000002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</row>
    <row r="218" spans="1:397" s="35" customFormat="1">
      <c r="A218" s="36">
        <v>3026</v>
      </c>
      <c r="B218" s="37" t="s">
        <v>199</v>
      </c>
      <c r="C218" s="27">
        <v>3719518</v>
      </c>
      <c r="D218" s="28">
        <v>3.6348000000000001E-3</v>
      </c>
      <c r="E218" s="27">
        <v>383816.44</v>
      </c>
      <c r="F218" s="63">
        <v>3388852.8498</v>
      </c>
      <c r="G218" s="64">
        <v>3772669.2897999999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</row>
    <row r="219" spans="1:397" s="35" customFormat="1">
      <c r="A219" s="36">
        <v>3027</v>
      </c>
      <c r="B219" s="37" t="s">
        <v>200</v>
      </c>
      <c r="C219" s="27">
        <v>4447433</v>
      </c>
      <c r="D219" s="28">
        <v>4.3449999999999999E-3</v>
      </c>
      <c r="E219" s="27">
        <v>588442.47</v>
      </c>
      <c r="F219" s="63">
        <v>4052056.2063000002</v>
      </c>
      <c r="G219" s="64">
        <v>4640498.6763000004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</row>
    <row r="220" spans="1:397" s="35" customFormat="1">
      <c r="A220" s="36">
        <v>3028</v>
      </c>
      <c r="B220" s="37" t="s">
        <v>201</v>
      </c>
      <c r="C220" s="27">
        <v>3615264</v>
      </c>
      <c r="D220" s="28">
        <v>3.5349000000000001E-3</v>
      </c>
      <c r="E220" s="27">
        <v>369468.20999999996</v>
      </c>
      <c r="F220" s="63">
        <v>3293867.0304</v>
      </c>
      <c r="G220" s="64">
        <v>3663335.2404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</row>
    <row r="221" spans="1:397" s="35" customFormat="1">
      <c r="A221" s="36">
        <v>3029</v>
      </c>
      <c r="B221" s="37" t="s">
        <v>202</v>
      </c>
      <c r="C221" s="27">
        <v>2393848</v>
      </c>
      <c r="D221" s="28">
        <v>2.3368E-3</v>
      </c>
      <c r="E221" s="27">
        <v>184555.78999999998</v>
      </c>
      <c r="F221" s="63">
        <v>2181034.9128</v>
      </c>
      <c r="G221" s="64">
        <v>2365590.7028000001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</row>
    <row r="222" spans="1:397" s="35" customFormat="1">
      <c r="A222" s="36">
        <v>3030</v>
      </c>
      <c r="B222" s="37" t="s">
        <v>203</v>
      </c>
      <c r="C222" s="27">
        <v>482604</v>
      </c>
      <c r="D222" s="28">
        <v>4.7189999999999998E-4</v>
      </c>
      <c r="E222" s="27">
        <v>52673.85</v>
      </c>
      <c r="F222" s="63">
        <v>439700.50440000003</v>
      </c>
      <c r="G222" s="64">
        <v>492374.35440000001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</row>
    <row r="223" spans="1:397" s="35" customFormat="1">
      <c r="A223" s="36">
        <v>3031</v>
      </c>
      <c r="B223" s="37" t="s">
        <v>204</v>
      </c>
      <c r="C223" s="27">
        <v>4890001</v>
      </c>
      <c r="D223" s="28">
        <v>4.7813999999999999E-3</v>
      </c>
      <c r="E223" s="27">
        <v>295012.41000000003</v>
      </c>
      <c r="F223" s="63">
        <v>4455279.9111000001</v>
      </c>
      <c r="G223" s="64">
        <v>4750292.3211000003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</row>
    <row r="224" spans="1:397" s="35" customFormat="1">
      <c r="A224" s="36">
        <v>3033</v>
      </c>
      <c r="B224" s="37" t="s">
        <v>205</v>
      </c>
      <c r="C224" s="27">
        <v>3819173</v>
      </c>
      <c r="D224" s="28">
        <v>3.7326999999999998E-3</v>
      </c>
      <c r="E224" s="27">
        <v>305758.09999999998</v>
      </c>
      <c r="F224" s="63">
        <v>3479648.5203</v>
      </c>
      <c r="G224" s="64">
        <v>3785406.6203000001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</row>
    <row r="225" spans="1:397" s="35" customFormat="1">
      <c r="A225" s="36">
        <v>3034</v>
      </c>
      <c r="B225" s="37" t="s">
        <v>206</v>
      </c>
      <c r="C225" s="27">
        <v>422712</v>
      </c>
      <c r="D225" s="28">
        <v>4.1330000000000002E-4</v>
      </c>
      <c r="E225" s="27">
        <v>62750.869999999995</v>
      </c>
      <c r="F225" s="63">
        <v>385132.9032</v>
      </c>
      <c r="G225" s="64">
        <v>447883.7732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</row>
    <row r="226" spans="1:397" s="35" customFormat="1">
      <c r="A226" s="36">
        <v>3035</v>
      </c>
      <c r="B226" s="37" t="s">
        <v>207</v>
      </c>
      <c r="C226" s="27">
        <v>901273</v>
      </c>
      <c r="D226" s="28">
        <v>8.7509999999999997E-4</v>
      </c>
      <c r="E226" s="27">
        <v>127539.29000000001</v>
      </c>
      <c r="F226" s="63">
        <v>821149.83030000003</v>
      </c>
      <c r="G226" s="64">
        <v>948689.12030000007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</row>
    <row r="227" spans="1:397" s="35" customFormat="1">
      <c r="A227" s="36">
        <v>3036</v>
      </c>
      <c r="B227" s="37" t="s">
        <v>208</v>
      </c>
      <c r="C227" s="27">
        <v>1602324</v>
      </c>
      <c r="D227" s="28">
        <v>1.5667000000000001E-3</v>
      </c>
      <c r="E227" s="27">
        <v>226137.4</v>
      </c>
      <c r="F227" s="63">
        <v>1459877.3964</v>
      </c>
      <c r="G227" s="64">
        <v>1686014.7963999999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</row>
    <row r="228" spans="1:397" s="35" customFormat="1">
      <c r="A228" s="36">
        <v>3037</v>
      </c>
      <c r="B228" s="37" t="s">
        <v>209</v>
      </c>
      <c r="C228" s="27">
        <v>345024</v>
      </c>
      <c r="D228" s="28">
        <v>3.3740000000000002E-4</v>
      </c>
      <c r="E228" s="27">
        <v>51274.71</v>
      </c>
      <c r="F228" s="63">
        <v>314351.3664</v>
      </c>
      <c r="G228" s="64">
        <v>365626.07640000002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</row>
    <row r="229" spans="1:397" s="35" customFormat="1">
      <c r="A229" s="36">
        <v>3038</v>
      </c>
      <c r="B229" s="37" t="s">
        <v>210</v>
      </c>
      <c r="C229" s="27">
        <v>1319149</v>
      </c>
      <c r="D229" s="28">
        <v>1.2855E-3</v>
      </c>
      <c r="E229" s="27">
        <v>165486.35</v>
      </c>
      <c r="F229" s="63">
        <v>1201876.6539</v>
      </c>
      <c r="G229" s="64">
        <v>1367363.0039000001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</row>
    <row r="230" spans="1:397" s="35" customFormat="1">
      <c r="A230" s="36">
        <v>3039</v>
      </c>
      <c r="B230" s="37" t="s">
        <v>211</v>
      </c>
      <c r="C230" s="27">
        <v>670811</v>
      </c>
      <c r="D230" s="28">
        <v>6.5370000000000001E-4</v>
      </c>
      <c r="E230" s="27">
        <v>86585.610000000015</v>
      </c>
      <c r="F230" s="63">
        <v>611175.90210000006</v>
      </c>
      <c r="G230" s="64">
        <v>697761.51210000005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</row>
    <row r="231" spans="1:397" s="35" customFormat="1">
      <c r="A231" s="36">
        <v>3040</v>
      </c>
      <c r="B231" s="37" t="s">
        <v>212</v>
      </c>
      <c r="C231" s="27">
        <v>287424</v>
      </c>
      <c r="D231" s="28">
        <v>2.81E-4</v>
      </c>
      <c r="E231" s="27">
        <v>32170.260000000002</v>
      </c>
      <c r="F231" s="63">
        <v>261872.00640000001</v>
      </c>
      <c r="G231" s="64">
        <v>294042.26640000002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</row>
    <row r="232" spans="1:397" s="35" customFormat="1">
      <c r="A232" s="36">
        <v>3042</v>
      </c>
      <c r="B232" s="37" t="s">
        <v>213</v>
      </c>
      <c r="C232" s="27">
        <v>586488</v>
      </c>
      <c r="D232" s="28">
        <v>5.7350000000000001E-4</v>
      </c>
      <c r="E232" s="27">
        <v>64538.87</v>
      </c>
      <c r="F232" s="63">
        <v>534349.21680000005</v>
      </c>
      <c r="G232" s="64">
        <v>598888.08680000005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</row>
    <row r="233" spans="1:397" s="35" customFormat="1">
      <c r="A233" s="36">
        <v>3044</v>
      </c>
      <c r="B233" s="37" t="s">
        <v>214</v>
      </c>
      <c r="C233" s="27">
        <v>1172232</v>
      </c>
      <c r="D233" s="28">
        <v>1.1462E-3</v>
      </c>
      <c r="E233" s="27">
        <v>161677.32</v>
      </c>
      <c r="F233" s="63">
        <v>1068020.5752000001</v>
      </c>
      <c r="G233" s="64">
        <v>1229697.8952000001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</row>
    <row r="234" spans="1:397" s="35" customFormat="1">
      <c r="A234" s="36">
        <v>3045</v>
      </c>
      <c r="B234" s="37" t="s">
        <v>215</v>
      </c>
      <c r="C234" s="27">
        <v>851436</v>
      </c>
      <c r="D234" s="28">
        <v>8.3250000000000002E-4</v>
      </c>
      <c r="E234" s="27">
        <v>141191.33000000002</v>
      </c>
      <c r="F234" s="63">
        <v>775743.33960000006</v>
      </c>
      <c r="G234" s="64">
        <v>916934.66960000014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</row>
    <row r="235" spans="1:397" s="35" customFormat="1">
      <c r="A235" s="36">
        <v>3047</v>
      </c>
      <c r="B235" s="37" t="s">
        <v>216</v>
      </c>
      <c r="C235" s="27">
        <v>987262</v>
      </c>
      <c r="D235" s="28">
        <v>9.634E-4</v>
      </c>
      <c r="E235" s="27">
        <v>111241.79</v>
      </c>
      <c r="F235" s="63">
        <v>899494.40820000006</v>
      </c>
      <c r="G235" s="64">
        <v>1010736.1982000001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</row>
    <row r="236" spans="1:397" s="35" customFormat="1">
      <c r="A236" s="36">
        <v>3048</v>
      </c>
      <c r="B236" s="37" t="s">
        <v>217</v>
      </c>
      <c r="C236" s="27">
        <v>625692</v>
      </c>
      <c r="D236" s="28">
        <v>6.1180000000000002E-4</v>
      </c>
      <c r="E236" s="27">
        <v>101387.26999999999</v>
      </c>
      <c r="F236" s="63">
        <v>570067.98120000004</v>
      </c>
      <c r="G236" s="64">
        <v>671455.25120000006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</row>
    <row r="237" spans="1:397" s="35" customFormat="1">
      <c r="A237" s="36">
        <v>3049</v>
      </c>
      <c r="B237" s="37" t="s">
        <v>218</v>
      </c>
      <c r="C237" s="27">
        <v>1570607</v>
      </c>
      <c r="D237" s="28">
        <v>1.5357000000000001E-3</v>
      </c>
      <c r="E237" s="27">
        <v>162556.76</v>
      </c>
      <c r="F237" s="63">
        <v>1430980.0377</v>
      </c>
      <c r="G237" s="64">
        <v>1593536.7977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</row>
    <row r="238" spans="1:397" s="35" customFormat="1">
      <c r="A238" s="36">
        <v>3050</v>
      </c>
      <c r="B238" s="37" t="s">
        <v>219</v>
      </c>
      <c r="C238" s="27">
        <v>786961</v>
      </c>
      <c r="D238" s="28">
        <v>7.695E-4</v>
      </c>
      <c r="E238" s="27">
        <v>92338.79</v>
      </c>
      <c r="F238" s="63">
        <v>717000.16709999996</v>
      </c>
      <c r="G238" s="64">
        <v>809338.9571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</row>
    <row r="239" spans="1:397" s="35" customFormat="1">
      <c r="A239" s="36">
        <v>3051</v>
      </c>
      <c r="B239" s="37" t="s">
        <v>220</v>
      </c>
      <c r="C239" s="27">
        <v>1526508</v>
      </c>
      <c r="D239" s="28">
        <v>1.4926E-3</v>
      </c>
      <c r="E239" s="27">
        <v>152460.16</v>
      </c>
      <c r="F239" s="63">
        <v>1390801.4388000001</v>
      </c>
      <c r="G239" s="64">
        <v>1543261.5988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</row>
    <row r="240" spans="1:397" s="35" customFormat="1">
      <c r="A240" s="36">
        <v>3052</v>
      </c>
      <c r="B240" s="37" t="s">
        <v>221</v>
      </c>
      <c r="C240" s="27">
        <v>170544</v>
      </c>
      <c r="D240" s="28">
        <v>1.6679999999999999E-4</v>
      </c>
      <c r="E240" s="27">
        <v>35982.58</v>
      </c>
      <c r="F240" s="63">
        <v>155382.6384</v>
      </c>
      <c r="G240" s="64">
        <v>191365.21840000001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</row>
    <row r="241" spans="1:397" s="35" customFormat="1">
      <c r="A241" s="36">
        <v>3053</v>
      </c>
      <c r="B241" s="37" t="s">
        <v>222</v>
      </c>
      <c r="C241" s="27">
        <v>751512</v>
      </c>
      <c r="D241" s="28">
        <v>7.3479999999999997E-4</v>
      </c>
      <c r="E241" s="27">
        <v>111855.72</v>
      </c>
      <c r="F241" s="63">
        <v>684702.58319999999</v>
      </c>
      <c r="G241" s="64">
        <v>796558.30319999997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</row>
    <row r="242" spans="1:397" s="35" customFormat="1">
      <c r="A242" s="36">
        <v>3054</v>
      </c>
      <c r="B242" s="37" t="s">
        <v>223</v>
      </c>
      <c r="C242" s="27">
        <v>1242324</v>
      </c>
      <c r="D242" s="28">
        <v>1.2147E-3</v>
      </c>
      <c r="E242" s="27">
        <v>190013.16</v>
      </c>
      <c r="F242" s="63">
        <v>1131881.3964</v>
      </c>
      <c r="G242" s="64">
        <v>1321894.5563999999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</row>
    <row r="243" spans="1:397" s="35" customFormat="1">
      <c r="A243" s="36">
        <v>3055</v>
      </c>
      <c r="B243" s="37" t="s">
        <v>224</v>
      </c>
      <c r="C243" s="27">
        <v>303336</v>
      </c>
      <c r="D243" s="28">
        <v>2.966E-4</v>
      </c>
      <c r="E243" s="27">
        <v>27731.07</v>
      </c>
      <c r="F243" s="63">
        <v>276369.42960000003</v>
      </c>
      <c r="G243" s="64">
        <v>304100.49960000004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</row>
    <row r="244" spans="1:397" s="35" customFormat="1">
      <c r="A244" s="36">
        <v>3056</v>
      </c>
      <c r="B244" s="37" t="s">
        <v>225</v>
      </c>
      <c r="C244" s="27">
        <v>569748</v>
      </c>
      <c r="D244" s="28">
        <v>5.5710000000000004E-4</v>
      </c>
      <c r="E244" s="27">
        <v>91973.950000000012</v>
      </c>
      <c r="F244" s="63">
        <v>519097.40280000004</v>
      </c>
      <c r="G244" s="64">
        <v>611071.35279999999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</row>
    <row r="245" spans="1:397" s="35" customFormat="1">
      <c r="A245" s="36">
        <v>3057</v>
      </c>
      <c r="B245" s="37" t="s">
        <v>226</v>
      </c>
      <c r="C245" s="27">
        <v>166392</v>
      </c>
      <c r="D245" s="28">
        <v>1.627E-4</v>
      </c>
      <c r="E245" s="27">
        <v>57350.840000000004</v>
      </c>
      <c r="F245" s="63">
        <v>151599.7512</v>
      </c>
      <c r="G245" s="64">
        <v>208950.5912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</row>
    <row r="246" spans="1:397" s="35" customFormat="1">
      <c r="A246" s="36">
        <v>3058</v>
      </c>
      <c r="B246" s="37" t="s">
        <v>227</v>
      </c>
      <c r="C246" s="27">
        <v>238451</v>
      </c>
      <c r="D246" s="28">
        <v>2.332E-4</v>
      </c>
      <c r="E246" s="27">
        <v>34469.129999999997</v>
      </c>
      <c r="F246" s="63">
        <v>217252.70610000001</v>
      </c>
      <c r="G246" s="64">
        <v>251721.83610000001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</row>
    <row r="247" spans="1:397" s="35" customFormat="1">
      <c r="A247" s="36">
        <v>3059</v>
      </c>
      <c r="B247" s="37" t="s">
        <v>228</v>
      </c>
      <c r="C247" s="27">
        <v>458483</v>
      </c>
      <c r="D247" s="28">
        <v>4.4700000000000002E-4</v>
      </c>
      <c r="E247" s="27">
        <v>120261.16</v>
      </c>
      <c r="F247" s="63">
        <v>417723.86129999999</v>
      </c>
      <c r="G247" s="64">
        <v>537985.02130000002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</row>
    <row r="248" spans="1:397" s="35" customFormat="1">
      <c r="A248" s="36">
        <v>3060</v>
      </c>
      <c r="B248" s="37" t="s">
        <v>229</v>
      </c>
      <c r="C248" s="27">
        <v>228360</v>
      </c>
      <c r="D248" s="28">
        <v>2.2330000000000001E-4</v>
      </c>
      <c r="E248" s="27">
        <v>35865.25</v>
      </c>
      <c r="F248" s="63">
        <v>208058.796</v>
      </c>
      <c r="G248" s="64">
        <v>243924.046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</row>
    <row r="249" spans="1:397" s="35" customFormat="1">
      <c r="A249" s="36">
        <v>3061</v>
      </c>
      <c r="B249" s="37" t="s">
        <v>230</v>
      </c>
      <c r="C249" s="27">
        <v>275988</v>
      </c>
      <c r="D249" s="28">
        <v>2.698E-4</v>
      </c>
      <c r="E249" s="27">
        <v>47412.15</v>
      </c>
      <c r="F249" s="63">
        <v>251452.66680000001</v>
      </c>
      <c r="G249" s="64">
        <v>298864.81680000003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</row>
    <row r="250" spans="1:397" s="35" customFormat="1">
      <c r="A250" s="36">
        <v>3062</v>
      </c>
      <c r="B250" s="37" t="s">
        <v>231</v>
      </c>
      <c r="C250" s="27">
        <v>2906184</v>
      </c>
      <c r="D250" s="28">
        <v>2.8416000000000001E-3</v>
      </c>
      <c r="E250" s="27">
        <v>240143.00999999998</v>
      </c>
      <c r="F250" s="63">
        <v>2647824.2423999999</v>
      </c>
      <c r="G250" s="64">
        <v>2887967.2523999996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</row>
    <row r="251" spans="1:397" s="35" customFormat="1">
      <c r="A251" s="36">
        <v>3064</v>
      </c>
      <c r="B251" s="37" t="s">
        <v>232</v>
      </c>
      <c r="C251" s="27">
        <v>841764</v>
      </c>
      <c r="D251" s="28">
        <v>8.231E-4</v>
      </c>
      <c r="E251" s="27">
        <v>111074.45999999999</v>
      </c>
      <c r="F251" s="63">
        <v>766931.18040000007</v>
      </c>
      <c r="G251" s="64">
        <v>878005.64040000003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</row>
    <row r="252" spans="1:397" s="35" customFormat="1">
      <c r="A252" s="36">
        <v>3065</v>
      </c>
      <c r="B252" s="37" t="s">
        <v>233</v>
      </c>
      <c r="C252" s="27">
        <v>351588</v>
      </c>
      <c r="D252" s="28">
        <v>3.4380000000000001E-4</v>
      </c>
      <c r="E252" s="27">
        <v>43901.08</v>
      </c>
      <c r="F252" s="63">
        <v>320331.82679999998</v>
      </c>
      <c r="G252" s="64">
        <v>364232.9068</v>
      </c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</row>
    <row r="253" spans="1:397" s="35" customFormat="1">
      <c r="A253" s="36">
        <v>3066</v>
      </c>
      <c r="B253" s="37" t="s">
        <v>234</v>
      </c>
      <c r="C253" s="27">
        <v>430103</v>
      </c>
      <c r="D253" s="28">
        <v>4.2049999999999998E-4</v>
      </c>
      <c r="E253" s="27">
        <v>67287.100000000006</v>
      </c>
      <c r="F253" s="63">
        <v>391866.84330000001</v>
      </c>
      <c r="G253" s="64">
        <v>459153.94330000004</v>
      </c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</row>
    <row r="254" spans="1:397" s="35" customFormat="1">
      <c r="A254" s="36">
        <v>3067</v>
      </c>
      <c r="B254" s="37" t="s">
        <v>235</v>
      </c>
      <c r="C254" s="27">
        <v>1214032</v>
      </c>
      <c r="D254" s="28">
        <v>1.1854000000000001E-3</v>
      </c>
      <c r="E254" s="27">
        <v>206784.84000000003</v>
      </c>
      <c r="F254" s="63">
        <v>1106104.5552000001</v>
      </c>
      <c r="G254" s="64">
        <v>1312889.3952000001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</row>
    <row r="255" spans="1:397" s="35" customFormat="1">
      <c r="A255" s="36">
        <v>3068</v>
      </c>
      <c r="B255" s="37" t="s">
        <v>236</v>
      </c>
      <c r="C255" s="27">
        <v>266220</v>
      </c>
      <c r="D255" s="28">
        <v>2.6029999999999998E-4</v>
      </c>
      <c r="E255" s="27">
        <v>42161.43</v>
      </c>
      <c r="F255" s="63">
        <v>242553.04200000002</v>
      </c>
      <c r="G255" s="64">
        <v>284714.47200000001</v>
      </c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</row>
    <row r="256" spans="1:397" s="35" customFormat="1">
      <c r="A256" s="36">
        <v>3069</v>
      </c>
      <c r="B256" s="37" t="s">
        <v>237</v>
      </c>
      <c r="C256" s="27">
        <v>296472</v>
      </c>
      <c r="D256" s="28">
        <v>2.899E-4</v>
      </c>
      <c r="E256" s="27">
        <v>81353.210000000006</v>
      </c>
      <c r="F256" s="63">
        <v>270115.63920000003</v>
      </c>
      <c r="G256" s="64">
        <v>351468.84920000006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</row>
    <row r="257" spans="1:397" s="35" customFormat="1">
      <c r="A257" s="36">
        <v>3072</v>
      </c>
      <c r="B257" s="37" t="s">
        <v>238</v>
      </c>
      <c r="C257" s="27">
        <v>428747</v>
      </c>
      <c r="D257" s="28">
        <v>4.192E-4</v>
      </c>
      <c r="E257" s="27">
        <v>79669.399999999994</v>
      </c>
      <c r="F257" s="63">
        <v>390631.39170000004</v>
      </c>
      <c r="G257" s="64">
        <v>470300.79170000006</v>
      </c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</row>
    <row r="258" spans="1:397" s="35" customFormat="1">
      <c r="A258" s="36">
        <v>3073</v>
      </c>
      <c r="B258" s="37" t="s">
        <v>239</v>
      </c>
      <c r="C258" s="27">
        <v>838555</v>
      </c>
      <c r="D258" s="28">
        <v>8.1130000000000004E-4</v>
      </c>
      <c r="E258" s="27">
        <v>109400.57</v>
      </c>
      <c r="F258" s="63">
        <v>764007.46050000004</v>
      </c>
      <c r="G258" s="64">
        <v>873408.03050000011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</row>
    <row r="259" spans="1:397" s="35" customFormat="1">
      <c r="A259" s="36">
        <v>3074</v>
      </c>
      <c r="B259" s="37" t="s">
        <v>240</v>
      </c>
      <c r="C259" s="27">
        <v>726347</v>
      </c>
      <c r="D259" s="28">
        <v>7.1020000000000002E-4</v>
      </c>
      <c r="E259" s="27">
        <v>104392.84000000001</v>
      </c>
      <c r="F259" s="63">
        <v>661774.75170000002</v>
      </c>
      <c r="G259" s="64">
        <v>766167.59169999999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</row>
    <row r="260" spans="1:397" s="35" customFormat="1">
      <c r="A260" s="36">
        <v>3075</v>
      </c>
      <c r="B260" s="37" t="s">
        <v>241</v>
      </c>
      <c r="C260" s="27">
        <v>968521</v>
      </c>
      <c r="D260" s="28">
        <v>9.4700000000000003E-4</v>
      </c>
      <c r="E260" s="27">
        <v>131714.25</v>
      </c>
      <c r="F260" s="63">
        <v>882419.48310000007</v>
      </c>
      <c r="G260" s="64">
        <v>1014133.7331000001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</row>
    <row r="261" spans="1:397" s="35" customFormat="1">
      <c r="A261" s="36">
        <v>3076</v>
      </c>
      <c r="B261" s="37" t="s">
        <v>242</v>
      </c>
      <c r="C261" s="27">
        <v>254880</v>
      </c>
      <c r="D261" s="28">
        <v>2.4919999999999999E-4</v>
      </c>
      <c r="E261" s="27">
        <v>80504.290000000008</v>
      </c>
      <c r="F261" s="63">
        <v>232221.16800000001</v>
      </c>
      <c r="G261" s="64">
        <v>312725.45799999998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</row>
    <row r="262" spans="1:397" s="35" customFormat="1">
      <c r="A262" s="36">
        <v>3077</v>
      </c>
      <c r="B262" s="37" t="s">
        <v>243</v>
      </c>
      <c r="C262" s="27">
        <v>131028</v>
      </c>
      <c r="D262" s="28">
        <v>1.281E-4</v>
      </c>
      <c r="E262" s="27">
        <v>29957.64</v>
      </c>
      <c r="F262" s="63">
        <v>119379.61080000001</v>
      </c>
      <c r="G262" s="64">
        <v>149337.25080000001</v>
      </c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</row>
    <row r="263" spans="1:397" s="35" customFormat="1">
      <c r="A263" s="36">
        <v>3078</v>
      </c>
      <c r="B263" s="37" t="s">
        <v>244</v>
      </c>
      <c r="C263" s="27">
        <v>581712</v>
      </c>
      <c r="D263" s="28">
        <v>5.6879999999999995E-4</v>
      </c>
      <c r="E263" s="27">
        <v>156500.18</v>
      </c>
      <c r="F263" s="63">
        <v>529997.80319999997</v>
      </c>
      <c r="G263" s="64">
        <v>686497.9831999999</v>
      </c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</row>
    <row r="264" spans="1:397" s="35" customFormat="1">
      <c r="A264" s="36">
        <v>3079</v>
      </c>
      <c r="B264" s="37" t="s">
        <v>245</v>
      </c>
      <c r="C264" s="27">
        <v>213492</v>
      </c>
      <c r="D264" s="28">
        <v>2.087E-4</v>
      </c>
      <c r="E264" s="27">
        <v>29136.559999999998</v>
      </c>
      <c r="F264" s="63">
        <v>194512.5612</v>
      </c>
      <c r="G264" s="64">
        <v>223649.12119999999</v>
      </c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</row>
    <row r="265" spans="1:397" s="35" customFormat="1">
      <c r="A265" s="36">
        <v>3080</v>
      </c>
      <c r="B265" s="37" t="s">
        <v>246</v>
      </c>
      <c r="C265" s="27">
        <v>418860</v>
      </c>
      <c r="D265" s="28">
        <v>4.0949999999999998E-4</v>
      </c>
      <c r="E265" s="27">
        <v>32796.699999999997</v>
      </c>
      <c r="F265" s="63">
        <v>381623.34600000002</v>
      </c>
      <c r="G265" s="64">
        <v>414420.04600000003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</row>
    <row r="266" spans="1:397" s="35" customFormat="1">
      <c r="A266" s="36">
        <v>3081</v>
      </c>
      <c r="B266" s="37" t="s">
        <v>247</v>
      </c>
      <c r="C266" s="27">
        <v>955008</v>
      </c>
      <c r="D266" s="28">
        <v>9.3380000000000004E-4</v>
      </c>
      <c r="E266" s="27">
        <v>90956.78</v>
      </c>
      <c r="F266" s="63">
        <v>870107.78879999998</v>
      </c>
      <c r="G266" s="64">
        <v>961064.56880000001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</row>
    <row r="267" spans="1:397" s="35" customFormat="1">
      <c r="A267" s="36">
        <v>3082</v>
      </c>
      <c r="B267" s="37" t="s">
        <v>248</v>
      </c>
      <c r="C267" s="27">
        <v>210372</v>
      </c>
      <c r="D267" s="28">
        <v>2.0560000000000001E-4</v>
      </c>
      <c r="E267" s="27">
        <v>60896.200000000004</v>
      </c>
      <c r="F267" s="63">
        <v>191669.92920000001</v>
      </c>
      <c r="G267" s="64">
        <v>252566.12920000002</v>
      </c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</row>
    <row r="268" spans="1:397" s="35" customFormat="1">
      <c r="A268" s="36">
        <v>3083</v>
      </c>
      <c r="B268" s="37" t="s">
        <v>249</v>
      </c>
      <c r="C268" s="27">
        <v>332244</v>
      </c>
      <c r="D268" s="28">
        <v>3.2479999999999998E-4</v>
      </c>
      <c r="E268" s="27">
        <v>102799.40000000001</v>
      </c>
      <c r="F268" s="63">
        <v>302707.50839999999</v>
      </c>
      <c r="G268" s="64">
        <v>405506.90840000001</v>
      </c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</row>
    <row r="269" spans="1:397" s="35" customFormat="1">
      <c r="A269" s="36">
        <v>3084</v>
      </c>
      <c r="B269" s="37" t="s">
        <v>250</v>
      </c>
      <c r="C269" s="27">
        <v>224928</v>
      </c>
      <c r="D269" s="28">
        <v>2.1990000000000001E-4</v>
      </c>
      <c r="E269" s="27">
        <v>60250.37</v>
      </c>
      <c r="F269" s="63">
        <v>204931.9008</v>
      </c>
      <c r="G269" s="64">
        <v>265182.2708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</row>
    <row r="270" spans="1:397" s="35" customFormat="1">
      <c r="A270" s="36">
        <v>3085</v>
      </c>
      <c r="B270" s="37" t="s">
        <v>251</v>
      </c>
      <c r="C270" s="27">
        <v>583475</v>
      </c>
      <c r="D270" s="28">
        <v>5.7050000000000004E-4</v>
      </c>
      <c r="E270" s="27">
        <v>68810.55</v>
      </c>
      <c r="F270" s="63">
        <v>531604.07250000001</v>
      </c>
      <c r="G270" s="64">
        <v>600414.62250000006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</row>
    <row r="271" spans="1:397" s="35" customFormat="1">
      <c r="A271" s="36">
        <v>3086</v>
      </c>
      <c r="B271" s="37" t="s">
        <v>252</v>
      </c>
      <c r="C271" s="27">
        <v>249985</v>
      </c>
      <c r="D271" s="28">
        <v>2.4439999999999998E-4</v>
      </c>
      <c r="E271" s="27">
        <v>58977.120000000003</v>
      </c>
      <c r="F271" s="63">
        <v>227761.33350000001</v>
      </c>
      <c r="G271" s="64">
        <v>286738.4535</v>
      </c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</row>
    <row r="272" spans="1:397" s="35" customFormat="1">
      <c r="A272" s="36">
        <v>3087</v>
      </c>
      <c r="B272" s="37" t="s">
        <v>253</v>
      </c>
      <c r="C272" s="27">
        <v>392448</v>
      </c>
      <c r="D272" s="28">
        <v>3.837E-4</v>
      </c>
      <c r="E272" s="27">
        <v>56776.62</v>
      </c>
      <c r="F272" s="63">
        <v>357559.37280000001</v>
      </c>
      <c r="G272" s="64">
        <v>414335.99280000001</v>
      </c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</row>
    <row r="273" spans="1:397" s="35" customFormat="1">
      <c r="A273" s="36">
        <v>3088</v>
      </c>
      <c r="B273" s="37" t="s">
        <v>254</v>
      </c>
      <c r="C273" s="27">
        <v>301991</v>
      </c>
      <c r="D273" s="28">
        <v>2.9530000000000002E-4</v>
      </c>
      <c r="E273" s="27">
        <v>49770.65</v>
      </c>
      <c r="F273" s="63">
        <v>275144.0001</v>
      </c>
      <c r="G273" s="64">
        <v>324914.65010000003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</row>
    <row r="274" spans="1:397" s="35" customFormat="1">
      <c r="A274" s="36">
        <v>3801</v>
      </c>
      <c r="B274" s="37" t="s">
        <v>114</v>
      </c>
      <c r="C274" s="27">
        <v>2336472</v>
      </c>
      <c r="D274" s="28">
        <v>2.3597000000000002E-3</v>
      </c>
      <c r="E274" s="27">
        <v>252031.37</v>
      </c>
      <c r="F274" s="63">
        <v>2128759.6392000001</v>
      </c>
      <c r="G274" s="64">
        <v>2380791.0092000002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</row>
    <row r="275" spans="1:397" s="35" customFormat="1">
      <c r="A275" s="36">
        <v>5470</v>
      </c>
      <c r="B275" s="37" t="s">
        <v>255</v>
      </c>
      <c r="C275" s="27">
        <v>8244279</v>
      </c>
      <c r="D275" s="28">
        <v>8.3028000000000008E-3</v>
      </c>
      <c r="E275" s="27">
        <v>1265080.1400000001</v>
      </c>
      <c r="F275" s="63">
        <v>7511362.5969000002</v>
      </c>
      <c r="G275" s="64">
        <v>8776442.7368999999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</row>
    <row r="276" spans="1:397" s="35" customFormat="1">
      <c r="A276" s="36">
        <v>7403</v>
      </c>
      <c r="B276" s="37" t="s">
        <v>256</v>
      </c>
      <c r="C276" s="27">
        <v>306513</v>
      </c>
      <c r="D276" s="28">
        <v>3.0870000000000002E-4</v>
      </c>
      <c r="E276" s="27">
        <v>98581.81</v>
      </c>
      <c r="F276" s="63">
        <v>279263.99430000002</v>
      </c>
      <c r="G276" s="64">
        <v>377845.80430000002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</row>
    <row r="277" spans="1:397" s="35" customFormat="1">
      <c r="A277" s="36">
        <v>7408</v>
      </c>
      <c r="B277" s="37" t="s">
        <v>258</v>
      </c>
      <c r="C277" s="27">
        <v>112980</v>
      </c>
      <c r="D277" s="28">
        <v>1.141E-4</v>
      </c>
      <c r="E277" s="27">
        <v>25986.809999999998</v>
      </c>
      <c r="F277" s="63">
        <v>102936.07800000001</v>
      </c>
      <c r="G277" s="64">
        <v>128922.88800000001</v>
      </c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</row>
    <row r="278" spans="1:397" s="35" customFormat="1">
      <c r="A278" s="36">
        <v>7409</v>
      </c>
      <c r="B278" s="37" t="s">
        <v>259</v>
      </c>
      <c r="C278" s="27">
        <v>92150</v>
      </c>
      <c r="D278" s="28">
        <v>9.2800000000000006E-5</v>
      </c>
      <c r="E278" s="27">
        <v>10409.700000000001</v>
      </c>
      <c r="F278" s="63">
        <v>83957.865000000005</v>
      </c>
      <c r="G278" s="64">
        <v>94367.565000000002</v>
      </c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</row>
    <row r="279" spans="1:397" s="35" customFormat="1">
      <c r="A279" s="36">
        <v>7415</v>
      </c>
      <c r="B279" s="37" t="s">
        <v>260</v>
      </c>
      <c r="C279" s="27">
        <v>74671</v>
      </c>
      <c r="D279" s="28">
        <v>7.5199999999999998E-5</v>
      </c>
      <c r="E279" s="27">
        <v>0</v>
      </c>
      <c r="F279" s="63">
        <v>68032.748099999997</v>
      </c>
      <c r="G279" s="64">
        <v>68032.748099999997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</row>
    <row r="280" spans="1:397" s="35" customFormat="1">
      <c r="A280" s="36">
        <v>7417</v>
      </c>
      <c r="B280" s="37" t="s">
        <v>262</v>
      </c>
      <c r="C280" s="27">
        <v>98796</v>
      </c>
      <c r="D280" s="28">
        <v>9.6600000000000003E-5</v>
      </c>
      <c r="E280" s="27">
        <v>9286.31</v>
      </c>
      <c r="F280" s="63">
        <v>90013.035600000003</v>
      </c>
      <c r="G280" s="64">
        <v>99299.345600000001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</row>
    <row r="281" spans="1:397" s="35" customFormat="1">
      <c r="A281" s="36">
        <v>8024</v>
      </c>
      <c r="B281" s="37" t="s">
        <v>480</v>
      </c>
      <c r="C281" s="27">
        <v>0</v>
      </c>
      <c r="D281" s="28">
        <v>8.1974000000000005E-3</v>
      </c>
      <c r="E281" s="27">
        <v>0</v>
      </c>
      <c r="F281" s="63">
        <v>0</v>
      </c>
      <c r="G281" s="64">
        <v>0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</row>
    <row r="282" spans="1:397" s="35" customFormat="1">
      <c r="A282" s="36">
        <v>8201</v>
      </c>
      <c r="B282" s="37" t="s">
        <v>470</v>
      </c>
      <c r="C282" s="27">
        <v>0</v>
      </c>
      <c r="D282" s="28">
        <v>1.4185999999999999E-3</v>
      </c>
      <c r="E282" s="27">
        <v>0</v>
      </c>
      <c r="F282" s="63">
        <v>0</v>
      </c>
      <c r="G282" s="64">
        <v>0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</row>
    <row r="283" spans="1:397" s="35" customFormat="1">
      <c r="A283" s="36">
        <v>8202</v>
      </c>
      <c r="B283" s="37" t="s">
        <v>298</v>
      </c>
      <c r="C283" s="27">
        <v>3113532</v>
      </c>
      <c r="D283" s="28">
        <v>3.0442999999999998E-3</v>
      </c>
      <c r="E283" s="27">
        <v>12840.48</v>
      </c>
      <c r="F283" s="63">
        <v>2836739.0052</v>
      </c>
      <c r="G283" s="64">
        <v>2849579.4852</v>
      </c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</row>
    <row r="284" spans="1:397" s="35" customFormat="1">
      <c r="A284" s="36">
        <v>8204</v>
      </c>
      <c r="B284" s="37" t="s">
        <v>299</v>
      </c>
      <c r="C284" s="27">
        <v>3619182</v>
      </c>
      <c r="D284" s="28">
        <v>3.5387000000000001E-3</v>
      </c>
      <c r="E284" s="27">
        <v>574699.07999999996</v>
      </c>
      <c r="F284" s="63">
        <v>3297436.7201999999</v>
      </c>
      <c r="G284" s="64">
        <v>3872135.8001999999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</row>
    <row r="285" spans="1:397" s="35" customFormat="1">
      <c r="A285" s="36">
        <v>8205</v>
      </c>
      <c r="B285" s="37" t="s">
        <v>300</v>
      </c>
      <c r="C285" s="27">
        <v>4839111</v>
      </c>
      <c r="D285" s="28">
        <v>4.7315999999999999E-3</v>
      </c>
      <c r="E285" s="27">
        <v>320789.25999999995</v>
      </c>
      <c r="F285" s="63">
        <v>4408914.0321000004</v>
      </c>
      <c r="G285" s="64">
        <v>4729703.2921000002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</row>
    <row r="286" spans="1:397" s="35" customFormat="1">
      <c r="A286" s="36">
        <v>8208</v>
      </c>
      <c r="B286" s="37" t="s">
        <v>301</v>
      </c>
      <c r="C286" s="27">
        <v>5341465</v>
      </c>
      <c r="D286" s="28">
        <v>5.2227000000000003E-3</v>
      </c>
      <c r="E286" s="27">
        <v>1454728.27</v>
      </c>
      <c r="F286" s="63">
        <v>4866608.7615</v>
      </c>
      <c r="G286" s="64">
        <v>6321337.0315000005</v>
      </c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</row>
    <row r="287" spans="1:397" s="35" customFormat="1">
      <c r="A287" s="36">
        <v>8209</v>
      </c>
      <c r="B287" s="37" t="s">
        <v>302</v>
      </c>
      <c r="C287" s="27">
        <v>1931436</v>
      </c>
      <c r="D287" s="28">
        <v>1.8885E-3</v>
      </c>
      <c r="E287" s="27">
        <v>532222.37</v>
      </c>
      <c r="F287" s="63">
        <v>1759731.3396000001</v>
      </c>
      <c r="G287" s="64">
        <v>2291953.7096000002</v>
      </c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</row>
    <row r="288" spans="1:397" s="35" customFormat="1">
      <c r="A288" s="36">
        <v>8210</v>
      </c>
      <c r="B288" s="37" t="s">
        <v>465</v>
      </c>
      <c r="C288" s="27">
        <v>10861003</v>
      </c>
      <c r="D288" s="28">
        <v>9.7690999999999993E-3</v>
      </c>
      <c r="E288" s="27">
        <v>2671225.02</v>
      </c>
      <c r="F288" s="63">
        <v>9895459.8333000001</v>
      </c>
      <c r="G288" s="64">
        <v>12566684.8533</v>
      </c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</row>
    <row r="289" spans="1:397" s="35" customFormat="1">
      <c r="A289" s="36">
        <v>8213</v>
      </c>
      <c r="B289" s="37" t="s">
        <v>304</v>
      </c>
      <c r="C289" s="27">
        <v>1635248</v>
      </c>
      <c r="D289" s="28">
        <v>1.5866999999999999E-3</v>
      </c>
      <c r="E289" s="27">
        <v>914699.57000000007</v>
      </c>
      <c r="F289" s="63">
        <v>1489874.4528000001</v>
      </c>
      <c r="G289" s="64">
        <v>2404574.0228000004</v>
      </c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</row>
    <row r="290" spans="1:397" s="35" customFormat="1">
      <c r="A290" s="36">
        <v>8216</v>
      </c>
      <c r="B290" s="37" t="s">
        <v>305</v>
      </c>
      <c r="C290" s="27">
        <v>1580064</v>
      </c>
      <c r="D290" s="28">
        <v>1.5449999999999999E-3</v>
      </c>
      <c r="E290" s="27">
        <v>330959.27</v>
      </c>
      <c r="F290" s="63">
        <v>1439596.3104000001</v>
      </c>
      <c r="G290" s="64">
        <v>1770555.5804000001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</row>
    <row r="291" spans="1:397" s="35" customFormat="1">
      <c r="A291" s="36">
        <v>8220</v>
      </c>
      <c r="B291" s="37" t="s">
        <v>306</v>
      </c>
      <c r="C291" s="27">
        <v>7024704</v>
      </c>
      <c r="D291" s="28">
        <v>6.8685999999999999E-3</v>
      </c>
      <c r="E291" s="27">
        <v>1455363.31</v>
      </c>
      <c r="F291" s="63">
        <v>6400207.8144000005</v>
      </c>
      <c r="G291" s="64">
        <v>7855571.124400001</v>
      </c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</row>
    <row r="292" spans="1:397" s="35" customFormat="1">
      <c r="A292" s="36">
        <v>8221</v>
      </c>
      <c r="B292" s="37" t="s">
        <v>307</v>
      </c>
      <c r="C292" s="27">
        <v>2490859</v>
      </c>
      <c r="D292" s="28">
        <v>2.4350000000000001E-3</v>
      </c>
      <c r="E292" s="27">
        <v>427256.51</v>
      </c>
      <c r="F292" s="63">
        <v>2269421.6348999999</v>
      </c>
      <c r="G292" s="64">
        <v>2696678.1448999997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</row>
    <row r="293" spans="1:397" s="35" customFormat="1">
      <c r="A293" s="36" t="s">
        <v>38</v>
      </c>
      <c r="B293" s="37" t="s">
        <v>129</v>
      </c>
      <c r="C293" s="27">
        <v>54328</v>
      </c>
      <c r="D293" s="28">
        <v>5.4700000000000001E-5</v>
      </c>
      <c r="E293" s="27">
        <v>6822.7199999999993</v>
      </c>
      <c r="F293" s="63">
        <v>49498.2408</v>
      </c>
      <c r="G293" s="64">
        <v>56320.960800000001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</row>
    <row r="294" spans="1:397" s="35" customFormat="1">
      <c r="A294" s="36" t="s">
        <v>39</v>
      </c>
      <c r="B294" s="37" t="s">
        <v>136</v>
      </c>
      <c r="C294" s="27">
        <v>51931</v>
      </c>
      <c r="D294" s="28">
        <v>5.2299999999999997E-5</v>
      </c>
      <c r="E294" s="27">
        <v>2122.37</v>
      </c>
      <c r="F294" s="63">
        <v>47314.3341</v>
      </c>
      <c r="G294" s="64">
        <v>49436.704100000003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</row>
    <row r="295" spans="1:397" s="35" customFormat="1">
      <c r="A295" s="36" t="s">
        <v>40</v>
      </c>
      <c r="B295" s="37" t="s">
        <v>138</v>
      </c>
      <c r="C295" s="27">
        <v>25030</v>
      </c>
      <c r="D295" s="28">
        <v>2.5199999999999999E-5</v>
      </c>
      <c r="E295" s="27">
        <v>3203.4</v>
      </c>
      <c r="F295" s="63">
        <v>22804.832999999999</v>
      </c>
      <c r="G295" s="64">
        <v>26008.233</v>
      </c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</row>
    <row r="296" spans="1:397" s="35" customFormat="1">
      <c r="A296" s="36" t="s">
        <v>41</v>
      </c>
      <c r="B296" s="37" t="s">
        <v>143</v>
      </c>
      <c r="C296" s="27">
        <v>47436</v>
      </c>
      <c r="D296" s="28">
        <v>4.7899999999999999E-5</v>
      </c>
      <c r="E296" s="27">
        <v>4466.5300000000007</v>
      </c>
      <c r="F296" s="63">
        <v>43218.939599999998</v>
      </c>
      <c r="G296" s="64">
        <v>47685.469599999997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</row>
    <row r="297" spans="1:397" s="35" customFormat="1">
      <c r="A297" s="36" t="s">
        <v>42</v>
      </c>
      <c r="B297" s="37" t="s">
        <v>146</v>
      </c>
      <c r="C297" s="27">
        <v>94034</v>
      </c>
      <c r="D297" s="28">
        <v>9.4699999999999998E-5</v>
      </c>
      <c r="E297" s="27">
        <v>8112.56</v>
      </c>
      <c r="F297" s="63">
        <v>85674.377399999998</v>
      </c>
      <c r="G297" s="64">
        <v>93786.937399999995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</row>
    <row r="298" spans="1:397" s="35" customFormat="1">
      <c r="A298" s="36" t="s">
        <v>43</v>
      </c>
      <c r="B298" s="37" t="s">
        <v>429</v>
      </c>
      <c r="C298" s="27">
        <v>32484</v>
      </c>
      <c r="D298" s="28">
        <v>3.2799999999999998E-5</v>
      </c>
      <c r="E298" s="27">
        <v>0</v>
      </c>
      <c r="F298" s="63">
        <v>29596.172399999999</v>
      </c>
      <c r="G298" s="64">
        <v>29596.172399999999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</row>
    <row r="299" spans="1:397" s="35" customFormat="1">
      <c r="A299" s="36" t="s">
        <v>44</v>
      </c>
      <c r="B299" s="37" t="s">
        <v>430</v>
      </c>
      <c r="C299" s="27">
        <v>35160</v>
      </c>
      <c r="D299" s="28">
        <v>3.5500000000000002E-5</v>
      </c>
      <c r="E299" s="27">
        <v>0</v>
      </c>
      <c r="F299" s="63">
        <v>32034.276000000002</v>
      </c>
      <c r="G299" s="64">
        <v>32034.276000000002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</row>
    <row r="300" spans="1:397" s="35" customFormat="1">
      <c r="A300" s="36" t="s">
        <v>45</v>
      </c>
      <c r="B300" s="37" t="s">
        <v>431</v>
      </c>
      <c r="C300" s="27">
        <v>87336</v>
      </c>
      <c r="D300" s="28">
        <v>8.8200000000000003E-5</v>
      </c>
      <c r="E300" s="27">
        <v>7906.0899999999992</v>
      </c>
      <c r="F300" s="63">
        <v>79571.829599999997</v>
      </c>
      <c r="G300" s="64">
        <v>87477.919599999994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</row>
    <row r="301" spans="1:397" s="35" customFormat="1">
      <c r="A301" s="36" t="s">
        <v>46</v>
      </c>
      <c r="B301" s="37" t="s">
        <v>130</v>
      </c>
      <c r="C301" s="27">
        <v>103776</v>
      </c>
      <c r="D301" s="28">
        <v>1.048E-4</v>
      </c>
      <c r="E301" s="27">
        <v>0</v>
      </c>
      <c r="F301" s="63">
        <v>94550.313600000009</v>
      </c>
      <c r="G301" s="64">
        <v>94550.313600000009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</row>
    <row r="302" spans="1:397" s="35" customFormat="1">
      <c r="A302" s="36" t="s">
        <v>47</v>
      </c>
      <c r="B302" s="37" t="s">
        <v>432</v>
      </c>
      <c r="C302" s="27">
        <v>113481</v>
      </c>
      <c r="D302" s="28">
        <v>1.528E-4</v>
      </c>
      <c r="E302" s="27">
        <v>14599.1</v>
      </c>
      <c r="F302" s="63">
        <v>103392.53910000001</v>
      </c>
      <c r="G302" s="64">
        <v>117991.63910000001</v>
      </c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</row>
    <row r="303" spans="1:397" s="35" customFormat="1">
      <c r="A303" s="36" t="s">
        <v>476</v>
      </c>
      <c r="B303" s="37" t="s">
        <v>477</v>
      </c>
      <c r="C303" s="27">
        <v>108</v>
      </c>
      <c r="D303" s="28">
        <v>9.9999999999999995E-8</v>
      </c>
      <c r="E303" s="27">
        <v>0</v>
      </c>
      <c r="F303" s="63">
        <v>98.398800000000008</v>
      </c>
      <c r="G303" s="64">
        <v>98.398800000000008</v>
      </c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</row>
    <row r="304" spans="1:397" s="35" customFormat="1">
      <c r="A304" s="36" t="s">
        <v>48</v>
      </c>
      <c r="B304" s="37" t="s">
        <v>433</v>
      </c>
      <c r="C304" s="27">
        <v>101978</v>
      </c>
      <c r="D304" s="28">
        <v>1.027E-4</v>
      </c>
      <c r="E304" s="27">
        <v>18429.04</v>
      </c>
      <c r="F304" s="63">
        <v>92912.155800000008</v>
      </c>
      <c r="G304" s="64">
        <v>111341.19580000002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</row>
    <row r="305" spans="1:397" s="35" customFormat="1">
      <c r="A305" s="36" t="s">
        <v>49</v>
      </c>
      <c r="B305" s="37" t="s">
        <v>434</v>
      </c>
      <c r="C305" s="27">
        <v>268784</v>
      </c>
      <c r="D305" s="28">
        <v>2.7070000000000002E-4</v>
      </c>
      <c r="E305" s="27">
        <v>56407.700000000004</v>
      </c>
      <c r="F305" s="63">
        <v>244889.1024</v>
      </c>
      <c r="G305" s="64">
        <v>301296.80239999999</v>
      </c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</row>
    <row r="306" spans="1:397" s="35" customFormat="1">
      <c r="A306" s="36" t="s">
        <v>50</v>
      </c>
      <c r="B306" s="37" t="s">
        <v>131</v>
      </c>
      <c r="C306" s="27">
        <v>8220</v>
      </c>
      <c r="D306" s="28">
        <v>8.3000000000000002E-6</v>
      </c>
      <c r="E306" s="27">
        <v>1572.56</v>
      </c>
      <c r="F306" s="63">
        <v>7489.2420000000002</v>
      </c>
      <c r="G306" s="64">
        <v>9061.8019999999997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</row>
    <row r="307" spans="1:397" s="35" customFormat="1">
      <c r="A307" s="36" t="s">
        <v>51</v>
      </c>
      <c r="B307" s="37" t="s">
        <v>132</v>
      </c>
      <c r="C307" s="27">
        <v>37147</v>
      </c>
      <c r="D307" s="28">
        <v>3.7400000000000001E-5</v>
      </c>
      <c r="E307" s="27">
        <v>22846.800000000003</v>
      </c>
      <c r="F307" s="63">
        <v>33844.631699999998</v>
      </c>
      <c r="G307" s="64">
        <v>56691.431700000001</v>
      </c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</row>
    <row r="308" spans="1:397" s="35" customFormat="1">
      <c r="A308" s="36" t="s">
        <v>102</v>
      </c>
      <c r="B308" s="37" t="s">
        <v>133</v>
      </c>
      <c r="C308" s="27">
        <v>2880</v>
      </c>
      <c r="D308" s="28">
        <v>2.9000000000000002E-6</v>
      </c>
      <c r="E308" s="27">
        <v>0</v>
      </c>
      <c r="F308" s="63">
        <v>2623.9679999999998</v>
      </c>
      <c r="G308" s="64">
        <v>2623.9679999999998</v>
      </c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</row>
    <row r="309" spans="1:397" s="35" customFormat="1">
      <c r="A309" s="36" t="s">
        <v>52</v>
      </c>
      <c r="B309" s="37" t="s">
        <v>134</v>
      </c>
      <c r="C309" s="27">
        <v>46091</v>
      </c>
      <c r="D309" s="28">
        <v>4.6400000000000003E-5</v>
      </c>
      <c r="E309" s="27">
        <v>5868.2</v>
      </c>
      <c r="F309" s="63">
        <v>41993.5101</v>
      </c>
      <c r="G309" s="64">
        <v>47861.710099999997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</row>
    <row r="310" spans="1:397" s="35" customFormat="1">
      <c r="A310" s="36" t="s">
        <v>53</v>
      </c>
      <c r="B310" s="37" t="s">
        <v>135</v>
      </c>
      <c r="C310" s="27">
        <v>13515</v>
      </c>
      <c r="D310" s="28">
        <v>1.36E-5</v>
      </c>
      <c r="E310" s="27">
        <v>6393.76</v>
      </c>
      <c r="F310" s="63">
        <v>12313.5165</v>
      </c>
      <c r="G310" s="64">
        <v>18707.2765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</row>
    <row r="311" spans="1:397" s="35" customFormat="1">
      <c r="A311" s="36" t="s">
        <v>54</v>
      </c>
      <c r="B311" s="37" t="s">
        <v>435</v>
      </c>
      <c r="C311" s="27">
        <v>50039</v>
      </c>
      <c r="D311" s="28">
        <v>5.0399999999999999E-5</v>
      </c>
      <c r="E311" s="27">
        <v>5515.3600000000006</v>
      </c>
      <c r="F311" s="63">
        <v>45590.532899999998</v>
      </c>
      <c r="G311" s="64">
        <v>51105.892899999999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</row>
    <row r="312" spans="1:397" s="35" customFormat="1">
      <c r="A312" s="36" t="s">
        <v>55</v>
      </c>
      <c r="B312" s="37" t="s">
        <v>436</v>
      </c>
      <c r="C312" s="27">
        <v>69808</v>
      </c>
      <c r="D312" s="28">
        <v>7.0300000000000001E-5</v>
      </c>
      <c r="E312" s="27">
        <v>13862.93</v>
      </c>
      <c r="F312" s="63">
        <v>63602.068800000001</v>
      </c>
      <c r="G312" s="64">
        <v>77464.998800000001</v>
      </c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</row>
    <row r="313" spans="1:397" s="35" customFormat="1">
      <c r="A313" s="36" t="s">
        <v>56</v>
      </c>
      <c r="B313" s="37" t="s">
        <v>137</v>
      </c>
      <c r="C313" s="27">
        <v>11268</v>
      </c>
      <c r="D313" s="28">
        <v>1.9400000000000001E-5</v>
      </c>
      <c r="E313" s="27">
        <v>2685.83</v>
      </c>
      <c r="F313" s="63">
        <v>10266.274800000001</v>
      </c>
      <c r="G313" s="64">
        <v>12952.104800000001</v>
      </c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</row>
    <row r="314" spans="1:397" s="35" customFormat="1">
      <c r="A314" s="36" t="s">
        <v>57</v>
      </c>
      <c r="B314" s="37" t="s">
        <v>437</v>
      </c>
      <c r="C314" s="27">
        <v>83314</v>
      </c>
      <c r="D314" s="28">
        <v>8.3900000000000006E-5</v>
      </c>
      <c r="E314" s="27">
        <v>3813.37</v>
      </c>
      <c r="F314" s="63">
        <v>75907.385399999999</v>
      </c>
      <c r="G314" s="64">
        <v>79720.755399999995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</row>
    <row r="315" spans="1:397" s="35" customFormat="1">
      <c r="A315" s="36" t="s">
        <v>58</v>
      </c>
      <c r="B315" s="37" t="s">
        <v>438</v>
      </c>
      <c r="C315" s="27">
        <v>59028</v>
      </c>
      <c r="D315" s="28">
        <v>5.9599999999999999E-5</v>
      </c>
      <c r="E315" s="27">
        <v>13724.470000000001</v>
      </c>
      <c r="F315" s="63">
        <v>53780.410799999998</v>
      </c>
      <c r="G315" s="64">
        <v>67504.880799999999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</row>
    <row r="316" spans="1:397" s="35" customFormat="1">
      <c r="A316" s="36" t="s">
        <v>59</v>
      </c>
      <c r="B316" s="37" t="s">
        <v>439</v>
      </c>
      <c r="C316" s="27">
        <v>255176</v>
      </c>
      <c r="D316" s="28">
        <v>2.5700000000000001E-4</v>
      </c>
      <c r="E316" s="27">
        <v>19300.66</v>
      </c>
      <c r="F316" s="63">
        <v>232490.8536</v>
      </c>
      <c r="G316" s="64">
        <v>251791.51360000001</v>
      </c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</row>
    <row r="317" spans="1:397" s="35" customFormat="1">
      <c r="A317" s="36" t="s">
        <v>60</v>
      </c>
      <c r="B317" s="37" t="s">
        <v>139</v>
      </c>
      <c r="C317" s="27">
        <v>0</v>
      </c>
      <c r="D317" s="28">
        <v>0</v>
      </c>
      <c r="E317" s="27">
        <v>2368.8200000000002</v>
      </c>
      <c r="F317" s="63">
        <v>0</v>
      </c>
      <c r="G317" s="64">
        <v>2368.8200000000002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</row>
    <row r="318" spans="1:397" s="35" customFormat="1">
      <c r="A318" s="36" t="s">
        <v>61</v>
      </c>
      <c r="B318" s="37" t="s">
        <v>440</v>
      </c>
      <c r="C318" s="27">
        <v>52232</v>
      </c>
      <c r="D318" s="28">
        <v>5.2599999999999998E-5</v>
      </c>
      <c r="E318" s="27">
        <v>6999.73</v>
      </c>
      <c r="F318" s="63">
        <v>47588.575199999999</v>
      </c>
      <c r="G318" s="64">
        <v>54588.305200000003</v>
      </c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</row>
    <row r="319" spans="1:397" s="35" customFormat="1">
      <c r="A319" s="36" t="s">
        <v>62</v>
      </c>
      <c r="B319" s="37" t="s">
        <v>140</v>
      </c>
      <c r="C319" s="27">
        <v>19116</v>
      </c>
      <c r="D319" s="28">
        <v>1.9300000000000002E-5</v>
      </c>
      <c r="E319" s="27">
        <v>3708.3199999999997</v>
      </c>
      <c r="F319" s="63">
        <v>17416.587599999999</v>
      </c>
      <c r="G319" s="64">
        <v>21124.907599999999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</row>
    <row r="320" spans="1:397" s="35" customFormat="1">
      <c r="A320" s="36" t="s">
        <v>63</v>
      </c>
      <c r="B320" s="37" t="s">
        <v>441</v>
      </c>
      <c r="C320" s="27">
        <v>172296</v>
      </c>
      <c r="D320" s="28">
        <v>1.74E-4</v>
      </c>
      <c r="E320" s="27">
        <v>10138.469999999999</v>
      </c>
      <c r="F320" s="63">
        <v>156978.88560000001</v>
      </c>
      <c r="G320" s="64">
        <v>167117.35560000001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</row>
    <row r="321" spans="1:397" s="35" customFormat="1">
      <c r="A321" s="36" t="s">
        <v>64</v>
      </c>
      <c r="B321" s="37" t="s">
        <v>442</v>
      </c>
      <c r="C321" s="27">
        <v>20374</v>
      </c>
      <c r="D321" s="28">
        <v>2.05E-5</v>
      </c>
      <c r="E321" s="27">
        <v>1939.87</v>
      </c>
      <c r="F321" s="63">
        <v>18562.751400000001</v>
      </c>
      <c r="G321" s="64">
        <v>20502.6214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</row>
    <row r="322" spans="1:397" s="35" customFormat="1">
      <c r="A322" s="36" t="s">
        <v>65</v>
      </c>
      <c r="B322" s="37" t="s">
        <v>443</v>
      </c>
      <c r="C322" s="27">
        <v>6065</v>
      </c>
      <c r="D322" s="28">
        <v>6.1E-6</v>
      </c>
      <c r="E322" s="27">
        <v>5549.4</v>
      </c>
      <c r="F322" s="63">
        <v>5525.8215</v>
      </c>
      <c r="G322" s="64">
        <v>11075.2215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</row>
    <row r="323" spans="1:397" s="35" customFormat="1">
      <c r="A323" s="36" t="s">
        <v>66</v>
      </c>
      <c r="B323" s="37" t="s">
        <v>444</v>
      </c>
      <c r="C323" s="27">
        <v>54328</v>
      </c>
      <c r="D323" s="28">
        <v>5.4700000000000001E-5</v>
      </c>
      <c r="E323" s="27">
        <v>4168.92</v>
      </c>
      <c r="F323" s="63">
        <v>49498.2408</v>
      </c>
      <c r="G323" s="64">
        <v>53667.160799999998</v>
      </c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</row>
    <row r="324" spans="1:397" s="35" customFormat="1">
      <c r="A324" s="36" t="s">
        <v>67</v>
      </c>
      <c r="B324" s="37" t="s">
        <v>445</v>
      </c>
      <c r="C324" s="27">
        <v>92184</v>
      </c>
      <c r="D324" s="28">
        <v>9.31E-5</v>
      </c>
      <c r="E324" s="27">
        <v>29612.840000000004</v>
      </c>
      <c r="F324" s="63">
        <v>83988.842400000009</v>
      </c>
      <c r="G324" s="64">
        <v>113601.68240000002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</row>
    <row r="325" spans="1:397" s="35" customFormat="1">
      <c r="A325" s="36" t="s">
        <v>68</v>
      </c>
      <c r="B325" s="37" t="s">
        <v>141</v>
      </c>
      <c r="C325" s="27">
        <v>36942</v>
      </c>
      <c r="D325" s="28">
        <v>3.7200000000000003E-5</v>
      </c>
      <c r="E325" s="27">
        <v>607.93000000000006</v>
      </c>
      <c r="F325" s="63">
        <v>33657.856200000002</v>
      </c>
      <c r="G325" s="64">
        <v>34265.786200000002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</row>
    <row r="326" spans="1:397" s="35" customFormat="1">
      <c r="A326" s="36" t="s">
        <v>69</v>
      </c>
      <c r="B326" s="37" t="s">
        <v>142</v>
      </c>
      <c r="C326" s="27">
        <v>899052</v>
      </c>
      <c r="D326" s="28">
        <v>9.0799999999999995E-4</v>
      </c>
      <c r="E326" s="27">
        <v>32463.32</v>
      </c>
      <c r="F326" s="63">
        <v>819126.27720000001</v>
      </c>
      <c r="G326" s="64">
        <v>851589.59719999996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</row>
    <row r="327" spans="1:397" s="35" customFormat="1">
      <c r="A327" s="36" t="s">
        <v>103</v>
      </c>
      <c r="B327" s="37" t="s">
        <v>481</v>
      </c>
      <c r="C327" s="27">
        <v>12192</v>
      </c>
      <c r="D327" s="28">
        <v>1.2300000000000001E-5</v>
      </c>
      <c r="E327" s="27">
        <v>0</v>
      </c>
      <c r="F327" s="63">
        <v>11108.1312</v>
      </c>
      <c r="G327" s="64">
        <v>11108.1312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</row>
    <row r="328" spans="1:397" s="35" customFormat="1">
      <c r="A328" s="36" t="s">
        <v>104</v>
      </c>
      <c r="B328" s="37" t="s">
        <v>144</v>
      </c>
      <c r="C328" s="27">
        <v>312</v>
      </c>
      <c r="D328" s="28">
        <v>2.9999999999999999E-7</v>
      </c>
      <c r="E328" s="27">
        <v>0</v>
      </c>
      <c r="F328" s="63">
        <v>284.26319999999998</v>
      </c>
      <c r="G328" s="64">
        <v>284.26319999999998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</row>
    <row r="329" spans="1:397" s="35" customFormat="1">
      <c r="A329" s="36" t="s">
        <v>70</v>
      </c>
      <c r="B329" s="37" t="s">
        <v>446</v>
      </c>
      <c r="C329" s="27">
        <v>55016</v>
      </c>
      <c r="D329" s="28">
        <v>5.5399999999999998E-5</v>
      </c>
      <c r="E329" s="27">
        <v>5879.49</v>
      </c>
      <c r="F329" s="63">
        <v>50125.077600000004</v>
      </c>
      <c r="G329" s="64">
        <v>56004.567600000002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</row>
    <row r="330" spans="1:397" s="35" customFormat="1">
      <c r="A330" s="36" t="s">
        <v>71</v>
      </c>
      <c r="B330" s="37" t="s">
        <v>145</v>
      </c>
      <c r="C330" s="27">
        <v>18624</v>
      </c>
      <c r="D330" s="28">
        <v>1.88E-5</v>
      </c>
      <c r="E330" s="27">
        <v>1887.26</v>
      </c>
      <c r="F330" s="63">
        <v>16968.326400000002</v>
      </c>
      <c r="G330" s="64">
        <v>18855.5864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</row>
    <row r="331" spans="1:397" s="35" customFormat="1">
      <c r="A331" s="36" t="s">
        <v>72</v>
      </c>
      <c r="B331" s="37" t="s">
        <v>447</v>
      </c>
      <c r="C331" s="27">
        <v>47127</v>
      </c>
      <c r="D331" s="28">
        <v>4.7200000000000002E-5</v>
      </c>
      <c r="E331" s="27">
        <v>4025.7</v>
      </c>
      <c r="F331" s="63">
        <v>42937.409700000004</v>
      </c>
      <c r="G331" s="64">
        <v>46963.109700000001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</row>
    <row r="332" spans="1:397" s="35" customFormat="1">
      <c r="A332" s="36" t="s">
        <v>73</v>
      </c>
      <c r="B332" s="37" t="s">
        <v>147</v>
      </c>
      <c r="C332" s="27">
        <v>57540</v>
      </c>
      <c r="D332" s="28">
        <v>5.8100000000000003E-5</v>
      </c>
      <c r="E332" s="27">
        <v>3813.48</v>
      </c>
      <c r="F332" s="63">
        <v>52424.694000000003</v>
      </c>
      <c r="G332" s="64">
        <v>56238.174000000006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</row>
    <row r="333" spans="1:397" s="35" customFormat="1">
      <c r="A333" s="36" t="s">
        <v>74</v>
      </c>
      <c r="B333" s="37" t="s">
        <v>448</v>
      </c>
      <c r="C333" s="27">
        <v>101100</v>
      </c>
      <c r="D333" s="28">
        <v>1.021E-4</v>
      </c>
      <c r="E333" s="27">
        <v>9408.2800000000007</v>
      </c>
      <c r="F333" s="63">
        <v>92112.21</v>
      </c>
      <c r="G333" s="64">
        <v>101520.49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</row>
    <row r="334" spans="1:397" s="35" customFormat="1">
      <c r="A334" s="36" t="s">
        <v>75</v>
      </c>
      <c r="B334" s="37" t="s">
        <v>148</v>
      </c>
      <c r="C334" s="27">
        <v>341560</v>
      </c>
      <c r="D334" s="28">
        <v>3.4400000000000001E-4</v>
      </c>
      <c r="E334" s="27">
        <v>37645.129999999997</v>
      </c>
      <c r="F334" s="63">
        <v>311195.31599999999</v>
      </c>
      <c r="G334" s="64">
        <v>348840.446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</row>
    <row r="335" spans="1:397" s="35" customFormat="1">
      <c r="A335" s="36" t="s">
        <v>76</v>
      </c>
      <c r="B335" s="37" t="s">
        <v>149</v>
      </c>
      <c r="C335" s="27">
        <v>10308</v>
      </c>
      <c r="D335" s="28">
        <v>1.04E-5</v>
      </c>
      <c r="E335" s="27">
        <v>6336.76</v>
      </c>
      <c r="F335" s="63">
        <v>9391.6188000000002</v>
      </c>
      <c r="G335" s="64">
        <v>15728.3788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</row>
    <row r="336" spans="1:397" s="35" customFormat="1">
      <c r="A336" s="36" t="s">
        <v>77</v>
      </c>
      <c r="B336" s="37" t="s">
        <v>150</v>
      </c>
      <c r="C336" s="27">
        <v>78228</v>
      </c>
      <c r="D336" s="28">
        <v>7.8999999999999996E-5</v>
      </c>
      <c r="E336" s="27">
        <v>7914.71</v>
      </c>
      <c r="F336" s="63">
        <v>71273.530800000008</v>
      </c>
      <c r="G336" s="64">
        <v>79188.240800000014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</row>
    <row r="337" spans="1:397" s="35" customFormat="1">
      <c r="A337" s="36" t="s">
        <v>78</v>
      </c>
      <c r="B337" s="37" t="s">
        <v>151</v>
      </c>
      <c r="C337" s="27">
        <v>29916</v>
      </c>
      <c r="D337" s="28">
        <v>3.0199999999999999E-5</v>
      </c>
      <c r="E337" s="27">
        <v>1548.42</v>
      </c>
      <c r="F337" s="63">
        <v>27256.4676</v>
      </c>
      <c r="G337" s="64">
        <v>28804.887600000002</v>
      </c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</row>
    <row r="338" spans="1:397" s="35" customFormat="1">
      <c r="A338" s="36" t="s">
        <v>79</v>
      </c>
      <c r="B338" s="37" t="s">
        <v>152</v>
      </c>
      <c r="C338" s="27">
        <v>26748</v>
      </c>
      <c r="D338" s="28">
        <v>2.6999999999999999E-5</v>
      </c>
      <c r="E338" s="27">
        <v>2945.35</v>
      </c>
      <c r="F338" s="63">
        <v>24370.102800000001</v>
      </c>
      <c r="G338" s="64">
        <v>27315.452799999999</v>
      </c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</row>
    <row r="339" spans="1:397" s="35" customFormat="1">
      <c r="A339" s="36" t="s">
        <v>80</v>
      </c>
      <c r="B339" s="37" t="s">
        <v>153</v>
      </c>
      <c r="C339" s="27">
        <v>88728</v>
      </c>
      <c r="D339" s="28">
        <v>8.9599999999999996E-5</v>
      </c>
      <c r="E339" s="27">
        <v>6910.5599999999995</v>
      </c>
      <c r="F339" s="63">
        <v>80840.080799999996</v>
      </c>
      <c r="G339" s="64">
        <v>87750.640799999994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</row>
    <row r="340" spans="1:397" s="35" customFormat="1">
      <c r="A340" s="36" t="s">
        <v>81</v>
      </c>
      <c r="B340" s="37" t="s">
        <v>449</v>
      </c>
      <c r="C340" s="27">
        <v>96078</v>
      </c>
      <c r="D340" s="28">
        <v>9.6500000000000001E-5</v>
      </c>
      <c r="E340" s="27">
        <v>8111.84</v>
      </c>
      <c r="F340" s="63">
        <v>87536.665800000002</v>
      </c>
      <c r="G340" s="64">
        <v>95648.505799999999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</row>
    <row r="341" spans="1:397" s="35" customFormat="1">
      <c r="A341" s="36" t="s">
        <v>105</v>
      </c>
      <c r="B341" s="37" t="s">
        <v>154</v>
      </c>
      <c r="C341" s="27">
        <v>0</v>
      </c>
      <c r="D341" s="28">
        <v>0</v>
      </c>
      <c r="E341" s="27">
        <v>1184.03</v>
      </c>
      <c r="F341" s="63">
        <v>0</v>
      </c>
      <c r="G341" s="64">
        <v>1184.03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</row>
    <row r="342" spans="1:397" s="35" customFormat="1">
      <c r="A342" s="36" t="s">
        <v>82</v>
      </c>
      <c r="B342" s="37" t="s">
        <v>450</v>
      </c>
      <c r="C342" s="27">
        <v>89270</v>
      </c>
      <c r="D342" s="28">
        <v>8.9900000000000003E-5</v>
      </c>
      <c r="E342" s="27">
        <v>24745.739999999998</v>
      </c>
      <c r="F342" s="63">
        <v>81333.896999999997</v>
      </c>
      <c r="G342" s="64">
        <v>106079.63699999999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</row>
    <row r="343" spans="1:397" s="35" customFormat="1">
      <c r="A343" s="36" t="s">
        <v>83</v>
      </c>
      <c r="B343" s="37" t="s">
        <v>451</v>
      </c>
      <c r="C343" s="27">
        <v>25925</v>
      </c>
      <c r="D343" s="28">
        <v>2.6100000000000001E-5</v>
      </c>
      <c r="E343" s="27">
        <v>4909.83</v>
      </c>
      <c r="F343" s="63">
        <v>23620.267500000002</v>
      </c>
      <c r="G343" s="64">
        <v>28530.097500000003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</row>
    <row r="344" spans="1:397" s="35" customFormat="1">
      <c r="A344" s="36" t="s">
        <v>84</v>
      </c>
      <c r="B344" s="37" t="s">
        <v>155</v>
      </c>
      <c r="C344" s="27">
        <v>8220</v>
      </c>
      <c r="D344" s="28">
        <v>8.3000000000000002E-6</v>
      </c>
      <c r="E344" s="27">
        <v>0</v>
      </c>
      <c r="F344" s="63">
        <v>7489.2420000000002</v>
      </c>
      <c r="G344" s="64">
        <v>7489.2420000000002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</row>
    <row r="345" spans="1:397" s="35" customFormat="1">
      <c r="A345" s="36" t="s">
        <v>106</v>
      </c>
      <c r="B345" s="37" t="s">
        <v>156</v>
      </c>
      <c r="C345" s="27">
        <v>1404</v>
      </c>
      <c r="D345" s="28">
        <v>1.3999999999999999E-6</v>
      </c>
      <c r="E345" s="27">
        <v>0</v>
      </c>
      <c r="F345" s="63">
        <v>1279.1844000000001</v>
      </c>
      <c r="G345" s="64">
        <v>1279.1844000000001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</row>
    <row r="346" spans="1:397" s="35" customFormat="1">
      <c r="A346" s="36" t="s">
        <v>85</v>
      </c>
      <c r="B346" s="37" t="s">
        <v>452</v>
      </c>
      <c r="C346" s="27">
        <v>84603</v>
      </c>
      <c r="D346" s="28">
        <v>8.5199999999999997E-5</v>
      </c>
      <c r="E346" s="27">
        <v>20647.54</v>
      </c>
      <c r="F346" s="63">
        <v>77081.793300000005</v>
      </c>
      <c r="G346" s="64">
        <v>97729.333299999998</v>
      </c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</row>
    <row r="347" spans="1:397" s="35" customFormat="1">
      <c r="A347" s="36" t="s">
        <v>86</v>
      </c>
      <c r="B347" s="37" t="s">
        <v>453</v>
      </c>
      <c r="C347" s="27">
        <v>40921</v>
      </c>
      <c r="D347" s="28">
        <v>4.1199999999999999E-5</v>
      </c>
      <c r="E347" s="27">
        <v>8863.85</v>
      </c>
      <c r="F347" s="63">
        <v>37283.123100000004</v>
      </c>
      <c r="G347" s="64">
        <v>46146.973100000003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</row>
    <row r="348" spans="1:397" s="35" customFormat="1">
      <c r="A348" s="36" t="s">
        <v>87</v>
      </c>
      <c r="B348" s="37" t="s">
        <v>157</v>
      </c>
      <c r="C348" s="27">
        <v>43296</v>
      </c>
      <c r="D348" s="28">
        <v>4.3600000000000003E-5</v>
      </c>
      <c r="E348" s="27">
        <v>1904.17</v>
      </c>
      <c r="F348" s="63">
        <v>39446.9856</v>
      </c>
      <c r="G348" s="64">
        <v>41351.155599999998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</row>
    <row r="349" spans="1:397" s="35" customFormat="1">
      <c r="A349" s="36" t="s">
        <v>107</v>
      </c>
      <c r="B349" s="37" t="s">
        <v>158</v>
      </c>
      <c r="C349" s="27">
        <v>0</v>
      </c>
      <c r="D349" s="28">
        <v>0</v>
      </c>
      <c r="E349" s="27">
        <v>914.97</v>
      </c>
      <c r="F349" s="63">
        <v>0</v>
      </c>
      <c r="G349" s="64">
        <v>914.97</v>
      </c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</row>
    <row r="350" spans="1:397" s="35" customFormat="1">
      <c r="A350" s="36" t="s">
        <v>88</v>
      </c>
      <c r="B350" s="37" t="s">
        <v>159</v>
      </c>
      <c r="C350" s="27">
        <v>21108</v>
      </c>
      <c r="D350" s="28">
        <v>2.1299999999999999E-5</v>
      </c>
      <c r="E350" s="27">
        <v>5331</v>
      </c>
      <c r="F350" s="63">
        <v>19231.498800000001</v>
      </c>
      <c r="G350" s="64">
        <v>24562.498800000001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</row>
    <row r="351" spans="1:397" s="35" customFormat="1">
      <c r="A351" s="36" t="s">
        <v>89</v>
      </c>
      <c r="B351" s="37" t="s">
        <v>160</v>
      </c>
      <c r="C351" s="27">
        <v>27444</v>
      </c>
      <c r="D351" s="28">
        <v>2.7699999999999999E-5</v>
      </c>
      <c r="E351" s="27">
        <v>2994.6</v>
      </c>
      <c r="F351" s="63">
        <v>25004.2284</v>
      </c>
      <c r="G351" s="64">
        <v>27998.828399999999</v>
      </c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</row>
    <row r="352" spans="1:397" s="35" customFormat="1">
      <c r="A352" s="36" t="s">
        <v>90</v>
      </c>
      <c r="B352" s="37" t="s">
        <v>454</v>
      </c>
      <c r="C352" s="27">
        <v>63358</v>
      </c>
      <c r="D352" s="28">
        <v>6.3800000000000006E-5</v>
      </c>
      <c r="E352" s="27">
        <v>4250.3899999999994</v>
      </c>
      <c r="F352" s="63">
        <v>57725.4738</v>
      </c>
      <c r="G352" s="64">
        <v>61975.863799999999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</row>
    <row r="353" spans="1:442" s="35" customFormat="1">
      <c r="A353" s="36" t="s">
        <v>92</v>
      </c>
      <c r="B353" s="37" t="s">
        <v>455</v>
      </c>
      <c r="C353" s="27">
        <v>49116</v>
      </c>
      <c r="D353" s="28">
        <v>4.9599999999999999E-5</v>
      </c>
      <c r="E353" s="27">
        <v>5544.71</v>
      </c>
      <c r="F353" s="63">
        <v>44749.587599999999</v>
      </c>
      <c r="G353" s="64">
        <v>50294.297599999998</v>
      </c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</row>
    <row r="354" spans="1:442" s="35" customFormat="1">
      <c r="A354" s="36" t="s">
        <v>93</v>
      </c>
      <c r="B354" s="37" t="s">
        <v>456</v>
      </c>
      <c r="C354" s="27">
        <v>39516</v>
      </c>
      <c r="D354" s="28">
        <v>3.9900000000000001E-5</v>
      </c>
      <c r="E354" s="27">
        <v>3876.93</v>
      </c>
      <c r="F354" s="63">
        <v>36003.027600000001</v>
      </c>
      <c r="G354" s="64">
        <v>39879.957600000002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</row>
    <row r="355" spans="1:442" s="35" customFormat="1">
      <c r="A355" s="36" t="s">
        <v>94</v>
      </c>
      <c r="B355" s="37" t="s">
        <v>162</v>
      </c>
      <c r="C355" s="27">
        <v>15456</v>
      </c>
      <c r="D355" s="28">
        <v>1.56E-5</v>
      </c>
      <c r="E355" s="27">
        <v>8621.7199999999993</v>
      </c>
      <c r="F355" s="63">
        <v>14081.961600000001</v>
      </c>
      <c r="G355" s="64">
        <v>22703.6816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</row>
    <row r="356" spans="1:442" s="35" customFormat="1">
      <c r="A356" s="36" t="s">
        <v>95</v>
      </c>
      <c r="B356" s="37" t="s">
        <v>457</v>
      </c>
      <c r="C356" s="27">
        <v>74572</v>
      </c>
      <c r="D356" s="28">
        <v>7.5099999999999996E-5</v>
      </c>
      <c r="E356" s="27">
        <v>5849.09</v>
      </c>
      <c r="F356" s="63">
        <v>67942.549200000009</v>
      </c>
      <c r="G356" s="64">
        <v>73791.639200000005</v>
      </c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</row>
    <row r="357" spans="1:442" s="35" customFormat="1">
      <c r="A357" s="36" t="s">
        <v>96</v>
      </c>
      <c r="B357" s="37" t="s">
        <v>163</v>
      </c>
      <c r="C357" s="27">
        <v>106344</v>
      </c>
      <c r="D357" s="28">
        <v>1.071E-4</v>
      </c>
      <c r="E357" s="27">
        <v>11666.8</v>
      </c>
      <c r="F357" s="63">
        <v>96890.018400000001</v>
      </c>
      <c r="G357" s="64">
        <v>108556.8184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</row>
    <row r="358" spans="1:442" s="35" customFormat="1">
      <c r="A358" s="36" t="s">
        <v>97</v>
      </c>
      <c r="B358" s="37" t="s">
        <v>164</v>
      </c>
      <c r="C358" s="27">
        <v>165528</v>
      </c>
      <c r="D358" s="28">
        <v>1.6670000000000001E-4</v>
      </c>
      <c r="E358" s="27">
        <v>4473.2</v>
      </c>
      <c r="F358" s="63">
        <v>150812.56080000001</v>
      </c>
      <c r="G358" s="64">
        <v>155285.76080000002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</row>
    <row r="359" spans="1:442" s="35" customFormat="1">
      <c r="A359" s="36" t="s">
        <v>98</v>
      </c>
      <c r="B359" s="37" t="s">
        <v>165</v>
      </c>
      <c r="C359" s="27">
        <v>53784</v>
      </c>
      <c r="D359" s="28">
        <v>5.4299999999999998E-5</v>
      </c>
      <c r="E359" s="27">
        <v>6808.56</v>
      </c>
      <c r="F359" s="63">
        <v>49002.602400000003</v>
      </c>
      <c r="G359" s="64">
        <v>55811.162400000001</v>
      </c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</row>
    <row r="360" spans="1:442" s="5" customFormat="1" ht="13.5" thickBot="1">
      <c r="A360" s="53"/>
      <c r="B360" s="53"/>
      <c r="C360" s="53"/>
      <c r="D360" s="53"/>
      <c r="E360" s="53"/>
      <c r="F360" s="54"/>
      <c r="G360" s="49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</row>
    <row r="361" spans="1:442" s="5" customFormat="1" ht="13.5" thickBot="1">
      <c r="A361" s="41" t="s">
        <v>488</v>
      </c>
      <c r="B361" s="58" t="s">
        <v>492</v>
      </c>
      <c r="C361" s="49">
        <f>SUM(C183:C360)</f>
        <v>170669239</v>
      </c>
      <c r="D361" s="50">
        <f t="shared" ref="D361:G361" si="3">SUM(D183:D360)</f>
        <v>0.17733910000000006</v>
      </c>
      <c r="E361" s="49">
        <f t="shared" si="3"/>
        <v>24311240.389999997</v>
      </c>
      <c r="F361" s="49">
        <f t="shared" si="3"/>
        <v>155496743.65290019</v>
      </c>
      <c r="G361" s="49">
        <f t="shared" si="3"/>
        <v>179807984.04289994</v>
      </c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</row>
    <row r="362" spans="1:442" s="5" customFormat="1" ht="13.5" thickBot="1">
      <c r="A362" s="53"/>
      <c r="B362" s="53"/>
      <c r="C362" s="53"/>
      <c r="D362" s="53"/>
      <c r="E362" s="53"/>
      <c r="F362" s="54"/>
      <c r="G362" s="49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</row>
    <row r="363" spans="1:442" s="5" customFormat="1" ht="13.5" thickBot="1">
      <c r="A363" s="41" t="s">
        <v>99</v>
      </c>
      <c r="B363" s="58"/>
      <c r="C363" s="49">
        <f>C361+C181+C47+C14</f>
        <v>985619994.99999988</v>
      </c>
      <c r="D363" s="50">
        <f t="shared" ref="D363:G363" si="4">D361+D181+D47+D14</f>
        <v>1.0000000000000002</v>
      </c>
      <c r="E363" s="49">
        <f t="shared" si="4"/>
        <v>124117205.69999997</v>
      </c>
      <c r="F363" s="49">
        <f t="shared" si="4"/>
        <v>897998377.44450045</v>
      </c>
      <c r="G363" s="49">
        <f t="shared" si="4"/>
        <v>1022115583.1445001</v>
      </c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</row>
    <row r="365" spans="1:442">
      <c r="A365" s="1" t="s">
        <v>493</v>
      </c>
    </row>
    <row r="366" spans="1:442">
      <c r="A366" s="1" t="s">
        <v>506</v>
      </c>
    </row>
    <row r="367" spans="1:442">
      <c r="A367" s="1" t="s">
        <v>508</v>
      </c>
    </row>
    <row r="368" spans="1:442">
      <c r="A368" s="1" t="str">
        <f>"                     For example, for agency "&amp;$A$49&amp;", "&amp;TEXT($C$49,"0,000")&amp;" = "&amp;TEXT($C$181,"0,000")&amp;" x "&amp;TEXT($D$49,"0.000000%")&amp;" / "&amp;TEXT($D$181,"0.000000%")</f>
        <v xml:space="preserve">                     For example, for agency 31030, 39,260,797 = 772,046,880 x 3.963118% / 77.933030%</v>
      </c>
    </row>
    <row r="369" spans="1:5">
      <c r="A369" s="1" t="s">
        <v>504</v>
      </c>
    </row>
    <row r="370" spans="1:5">
      <c r="A370" s="1" t="s">
        <v>507</v>
      </c>
    </row>
    <row r="371" spans="1:5">
      <c r="A371" s="1" t="s">
        <v>520</v>
      </c>
    </row>
    <row r="372" spans="1:5">
      <c r="A372" s="1" t="s">
        <v>521</v>
      </c>
    </row>
    <row r="373" spans="1:5">
      <c r="A373" s="1" t="s">
        <v>526</v>
      </c>
    </row>
    <row r="374" spans="1:5">
      <c r="A374" s="1" t="s">
        <v>505</v>
      </c>
    </row>
    <row r="376" spans="1:5">
      <c r="C376" s="62"/>
      <c r="E376" s="62"/>
    </row>
    <row r="377" spans="1:5">
      <c r="C377" s="62"/>
      <c r="E377" s="62"/>
    </row>
    <row r="378" spans="1:5">
      <c r="C378" s="21"/>
      <c r="E378" s="21"/>
    </row>
    <row r="379" spans="1:5">
      <c r="C379" s="21"/>
      <c r="E379" s="21"/>
    </row>
    <row r="380" spans="1:5">
      <c r="C380" s="21"/>
      <c r="E380" s="21"/>
    </row>
  </sheetData>
  <conditionalFormatting sqref="A49:D179 G49:G179">
    <cfRule type="expression" dxfId="14" priority="15">
      <formula>NOT(INT(ROW(A49)/2)=ROW(A49)/2)</formula>
    </cfRule>
  </conditionalFormatting>
  <conditionalFormatting sqref="F49:F179">
    <cfRule type="expression" dxfId="13" priority="14">
      <formula>NOT(INT(ROW(F49)/2)=ROW(F49)/2)</formula>
    </cfRule>
  </conditionalFormatting>
  <conditionalFormatting sqref="A11:D12 G11:G12">
    <cfRule type="expression" dxfId="12" priority="13">
      <formula>NOT(INT(ROW(A11)/2)=ROW(A11)/2)</formula>
    </cfRule>
  </conditionalFormatting>
  <conditionalFormatting sqref="F11:F12">
    <cfRule type="expression" dxfId="11" priority="12">
      <formula>NOT(INT(ROW(F11)/2)=ROW(F11)/2)</formula>
    </cfRule>
  </conditionalFormatting>
  <conditionalFormatting sqref="A16:D45 G16:G45">
    <cfRule type="expression" dxfId="10" priority="11">
      <formula>NOT(INT(ROW(A16)/2)=ROW(A16)/2)</formula>
    </cfRule>
  </conditionalFormatting>
  <conditionalFormatting sqref="F16:F45">
    <cfRule type="expression" dxfId="9" priority="10">
      <formula>NOT(INT(ROW(F16)/2)=ROW(F16)/2)</formula>
    </cfRule>
  </conditionalFormatting>
  <conditionalFormatting sqref="A301:D359 G301:G359">
    <cfRule type="expression" dxfId="8" priority="9">
      <formula>NOT(INT(ROW(A301)/2)=ROW(A301)/2)</formula>
    </cfRule>
  </conditionalFormatting>
  <conditionalFormatting sqref="F301:F359">
    <cfRule type="expression" dxfId="7" priority="8">
      <formula>NOT(INT(ROW(F301)/2)=ROW(F301)/2)</formula>
    </cfRule>
  </conditionalFormatting>
  <conditionalFormatting sqref="A183:D300 G183:G300">
    <cfRule type="expression" dxfId="6" priority="7">
      <formula>NOT(INT(ROW(A183)/2)=ROW(A183)/2)</formula>
    </cfRule>
  </conditionalFormatting>
  <conditionalFormatting sqref="F183:F300">
    <cfRule type="expression" dxfId="5" priority="6">
      <formula>NOT(INT(ROW(F183)/2)=ROW(F183)/2)</formula>
    </cfRule>
  </conditionalFormatting>
  <conditionalFormatting sqref="E49:E179">
    <cfRule type="expression" dxfId="4" priority="5">
      <formula>NOT(INT(ROW(E49)/2)=ROW(E49)/2)</formula>
    </cfRule>
  </conditionalFormatting>
  <conditionalFormatting sqref="E11:E12">
    <cfRule type="expression" dxfId="3" priority="4">
      <formula>NOT(INT(ROW(E11)/2)=ROW(E11)/2)</formula>
    </cfRule>
  </conditionalFormatting>
  <conditionalFormatting sqref="E16:E45">
    <cfRule type="expression" dxfId="2" priority="3">
      <formula>NOT(INT(ROW(E16)/2)=ROW(E16)/2)</formula>
    </cfRule>
  </conditionalFormatting>
  <conditionalFormatting sqref="E301:E359">
    <cfRule type="expression" dxfId="1" priority="2">
      <formula>NOT(INT(ROW(E301)/2)=ROW(E301)/2)</formula>
    </cfRule>
  </conditionalFormatting>
  <conditionalFormatting sqref="E183:E300">
    <cfRule type="expression" dxfId="0" priority="1">
      <formula>NOT(INT(ROW(E183)/2)=ROW(E183)/2)</formula>
    </cfRule>
  </conditionalFormatting>
  <pageMargins left="0.4" right="0.4" top="0.75" bottom="0.75" header="0.3" footer="0.3"/>
  <pageSetup scale="70" firstPageNumber="48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2023
Page &amp;P 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C1A6ECDC68E440AD7AD86C2836C22A" ma:contentTypeVersion="1" ma:contentTypeDescription="Create a new document." ma:contentTypeScope="" ma:versionID="a9f4ebf88a8f13285776142b974ae7e2">
  <xsd:schema xmlns:xsd="http://www.w3.org/2001/XMLSchema" xmlns:xs="http://www.w3.org/2001/XMLSchema" xmlns:p="http://schemas.microsoft.com/office/2006/metadata/properties" xmlns:ns2="3c7baab3-4205-4c60-8859-b87c77d37771" targetNamespace="http://schemas.microsoft.com/office/2006/metadata/properties" ma:root="true" ma:fieldsID="d47b68ed8fb7180ea593c0fb05ead2b6" ns2:_="">
    <xsd:import namespace="3c7baab3-4205-4c60-8859-b87c77d37771"/>
    <xsd:element name="properties">
      <xsd:complexType>
        <xsd:sequence>
          <xsd:element name="documentManagement">
            <xsd:complexType>
              <xsd:all>
                <xsd:element ref="ns2:Sort_x0020_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baab3-4205-4c60-8859-b87c77d37771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3c7baab3-4205-4c60-8859-b87c77d37771">2</Sort_x0020_Order>
  </documentManagement>
</p:properties>
</file>

<file path=customXml/itemProps1.xml><?xml version="1.0" encoding="utf-8"?>
<ds:datastoreItem xmlns:ds="http://schemas.openxmlformats.org/officeDocument/2006/customXml" ds:itemID="{93D4E180-B771-46E7-910E-62BB266D3400}"/>
</file>

<file path=customXml/itemProps2.xml><?xml version="1.0" encoding="utf-8"?>
<ds:datastoreItem xmlns:ds="http://schemas.openxmlformats.org/officeDocument/2006/customXml" ds:itemID="{E764EFD0-4130-428C-A648-3B02B4973939}"/>
</file>

<file path=customXml/itemProps3.xml><?xml version="1.0" encoding="utf-8"?>
<ds:datastoreItem xmlns:ds="http://schemas.openxmlformats.org/officeDocument/2006/customXml" ds:itemID="{601D9F07-5383-44AB-BD76-9A126DD9F8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KERS NH</vt:lpstr>
      <vt:lpstr>KERS Haz</vt:lpstr>
      <vt:lpstr>KERS NH Prop Share</vt:lpstr>
      <vt:lpstr>KERS NH Contributions</vt:lpstr>
      <vt:lpstr>'KERS Haz'!Print_Area</vt:lpstr>
      <vt:lpstr>'KERS NH'!Print_Area</vt:lpstr>
      <vt:lpstr>'KERS NH Contributions'!Print_Area</vt:lpstr>
      <vt:lpstr>'KERS NH Prop Share'!Print_Area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 GASB 68 KERS Tables</dc:title>
  <dc:creator/>
  <cp:lastModifiedBy/>
  <dcterms:created xsi:type="dcterms:W3CDTF">2006-09-16T00:00:00Z</dcterms:created>
  <dcterms:modified xsi:type="dcterms:W3CDTF">2024-03-22T13:42:28Z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d7fb326-e042-44b2-85a1-c15aebe5879a_Enabled">
    <vt:lpwstr>true</vt:lpwstr>
  </property>
  <property fmtid="{D5CDD505-2E9C-101B-9397-08002B2CF9AE}" pid="3" name="MSIP_Label_0d7fb326-e042-44b2-85a1-c15aebe5879a_SetDate">
    <vt:lpwstr>2024-03-22T12:21:08Z</vt:lpwstr>
  </property>
  <property fmtid="{D5CDD505-2E9C-101B-9397-08002B2CF9AE}" pid="4" name="MSIP_Label_0d7fb326-e042-44b2-85a1-c15aebe5879a_Method">
    <vt:lpwstr>Standard</vt:lpwstr>
  </property>
  <property fmtid="{D5CDD505-2E9C-101B-9397-08002B2CF9AE}" pid="5" name="MSIP_Label_0d7fb326-e042-44b2-85a1-c15aebe5879a_Name">
    <vt:lpwstr>defa4170-0d19-0005-0004-bc88714345d2</vt:lpwstr>
  </property>
  <property fmtid="{D5CDD505-2E9C-101B-9397-08002B2CF9AE}" pid="6" name="MSIP_Label_0d7fb326-e042-44b2-85a1-c15aebe5879a_SiteId">
    <vt:lpwstr>fa6bb700-f249-467a-9bd4-3b012b68e2f7</vt:lpwstr>
  </property>
  <property fmtid="{D5CDD505-2E9C-101B-9397-08002B2CF9AE}" pid="7" name="MSIP_Label_0d7fb326-e042-44b2-85a1-c15aebe5879a_ActionId">
    <vt:lpwstr>76521892-07d9-4fba-9c19-47935bc4ad26</vt:lpwstr>
  </property>
  <property fmtid="{D5CDD505-2E9C-101B-9397-08002B2CF9AE}" pid="8" name="MSIP_Label_0d7fb326-e042-44b2-85a1-c15aebe5879a_ContentBits">
    <vt:lpwstr>0</vt:lpwstr>
  </property>
  <property fmtid="{D5CDD505-2E9C-101B-9397-08002B2CF9AE}" pid="9" name="ContentTypeId">
    <vt:lpwstr>0x0101004CC1A6ECDC68E440AD7AD86C2836C22A</vt:lpwstr>
  </property>
</Properties>
</file>